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tabRatio="430" firstSheet="1" activeTab="1"/>
  </bookViews>
  <sheets>
    <sheet name="Foglio1" sheetId="1" r:id="rId1"/>
    <sheet name="Area Amministrativa - Sv. n. 1" sheetId="2" r:id="rId2"/>
    <sheet name="Area Amm. - Sv. n. 1 - PNRR " sheetId="3" r:id="rId3"/>
    <sheet name="Area Finanziaria -  Sv. n. 2" sheetId="4" r:id="rId4"/>
    <sheet name="Area Tecnica - Sv. n. 3" sheetId="5" r:id="rId5"/>
    <sheet name="Uff. comune Servizi Sociali" sheetId="6" r:id="rId6"/>
  </sheets>
  <definedNames>
    <definedName name="_xlnm.Print_Area" localSheetId="2">'Area Amm. - Sv. n. 1 - PNRR '!$A$1:$J$27</definedName>
    <definedName name="_xlnm.Print_Area" localSheetId="1">'Area Amministrativa - Sv. n. 1'!$A$1:$J$93</definedName>
    <definedName name="_xlnm.Print_Area" localSheetId="3">'Area Finanziaria -  Sv. n. 2'!$A$1:$J$57</definedName>
    <definedName name="_xlnm.Print_Area" localSheetId="4">'Area Tecnica - Sv. n. 3'!$A$1:$J$59</definedName>
    <definedName name="_xlnm.Print_Area" localSheetId="5">'Uff. comune Servizi Sociali'!$A$1:$J$41</definedName>
  </definedNames>
  <calcPr fullCalcOnLoad="1"/>
</workbook>
</file>

<file path=xl/sharedStrings.xml><?xml version="1.0" encoding="utf-8"?>
<sst xmlns="http://schemas.openxmlformats.org/spreadsheetml/2006/main" count="865" uniqueCount="226">
  <si>
    <t xml:space="preserve">SCHEDA OBIETTIVI PER DIRIGENTI/TITOLARI DI POSIZIONE ORGANIZZATIVA E DIPENDENTI CUI VENGONO ATTRIBUITI OBIETTIVI IN MODO SPECIFICO, DI GRUPPO O INDIVIDUALE </t>
  </si>
  <si>
    <t>Soggetto valutato</t>
  </si>
  <si>
    <t>Categoria e Profilo professionale</t>
  </si>
  <si>
    <t>Settore/Unità organizzativa di riferimento</t>
  </si>
  <si>
    <t>Soggetto Valutatore</t>
  </si>
  <si>
    <t xml:space="preserve">Riepilogo Obiettivi                                                                             </t>
  </si>
  <si>
    <t>La valutazione finale si tradurrà per ogni singolo obiettivo in una valutazione complessiva in fasce, che tiene conto anche della complessità del risultato da raggiungere, dell’innovatività, dell’impatto sulla realtà di riferimento, sulla soddisfazione effettiva dei bisogni degli utenti finali.</t>
  </si>
  <si>
    <t>N°</t>
  </si>
  <si>
    <t>Descrizione</t>
  </si>
  <si>
    <t>Peso (1)</t>
  </si>
  <si>
    <t xml:space="preserve">% Ragg. Indicatori </t>
  </si>
  <si>
    <t>Fascia di Valutazione (2)</t>
  </si>
  <si>
    <t>Punteggio</t>
  </si>
  <si>
    <t>A</t>
  </si>
  <si>
    <t>B</t>
  </si>
  <si>
    <t>C</t>
  </si>
  <si>
    <t>D</t>
  </si>
  <si>
    <t>E</t>
  </si>
  <si>
    <t>0-14</t>
  </si>
  <si>
    <t>15-19</t>
  </si>
  <si>
    <t>20-25</t>
  </si>
  <si>
    <t>26-28</t>
  </si>
  <si>
    <t>29-30</t>
  </si>
  <si>
    <t>L’obiettivo non è stato raggiunto</t>
  </si>
  <si>
    <t>L'obiettivo è stato parzialmente raggiunto</t>
  </si>
  <si>
    <t>L’obiettivo è stato conseguito  a livello sufficiente</t>
  </si>
  <si>
    <t>L’obiettivo è stato pienamente cons-eguito</t>
  </si>
  <si>
    <t>L’obiettivo è stato conseguito e superato</t>
  </si>
  <si>
    <t>(1 * 2)</t>
  </si>
  <si>
    <t>VALUTAZIONE FINALE</t>
  </si>
  <si>
    <t>Azioni / Attivita’</t>
  </si>
  <si>
    <t>Scadenza</t>
  </si>
  <si>
    <t>% Realizzazione</t>
  </si>
  <si>
    <t>Totale % realizzazione Azioni/Attività</t>
  </si>
  <si>
    <t>Indicatore</t>
  </si>
  <si>
    <t>Formula di calcolo</t>
  </si>
  <si>
    <t>Valori attesi</t>
  </si>
  <si>
    <t>Valore effettivo</t>
  </si>
  <si>
    <t>% raggiungimento</t>
  </si>
  <si>
    <t xml:space="preserve">Totale % realizzazione Indicatori </t>
  </si>
  <si>
    <t>Totale % realizzazione Indicatori finale (&lt; o = 100%)</t>
  </si>
  <si>
    <t>valore assoluto</t>
  </si>
  <si>
    <t xml:space="preserve">
 SCHEDA OBIETTIVI  PER DIRIGENTI/TITOLARI DI POSIZIONE ORGANIZZATIVA
</t>
  </si>
  <si>
    <t>Risorse umane coinvolte</t>
  </si>
  <si>
    <t>Tempo pieno (P) o Part Time (P.T.)</t>
  </si>
  <si>
    <t>Categoria</t>
  </si>
  <si>
    <t>Note</t>
  </si>
  <si>
    <t>Risorse strumentali</t>
  </si>
  <si>
    <t>Numero</t>
  </si>
  <si>
    <t>Giuseppe Tonello</t>
  </si>
  <si>
    <t>Area Amministrativa - Servizio n. 1</t>
  </si>
  <si>
    <t>entro il 31/12</t>
  </si>
  <si>
    <t>Pansolin Mariagrazia</t>
  </si>
  <si>
    <t>Cecchetto Gregorio</t>
  </si>
  <si>
    <t>Pellizzon Claudia</t>
  </si>
  <si>
    <t>P</t>
  </si>
  <si>
    <t>Valore assoluto</t>
  </si>
  <si>
    <t>Report al 30 settembre:</t>
  </si>
  <si>
    <t>Report al 31 dicembre:</t>
  </si>
  <si>
    <t>Formazione anticorruzione per tutto il personale dipendente</t>
  </si>
  <si>
    <t>N. corsi di formazione anticorruzione per tutto il personale dipendente</t>
  </si>
  <si>
    <t>Verifiche di assenza di cause di inconferibilità  ed incompatibilità</t>
  </si>
  <si>
    <t>almeno 1</t>
  </si>
  <si>
    <t>Procedura per verifica del personale in disponibilità ai sensi dell'art. 34-bis del D.lgs. 165-2001</t>
  </si>
  <si>
    <t>Marangon Cristina</t>
  </si>
  <si>
    <t>sì/no</t>
  </si>
  <si>
    <t>sì</t>
  </si>
  <si>
    <t>Marika Pillon</t>
  </si>
  <si>
    <t>Pillon Marika</t>
  </si>
  <si>
    <t>Breda Chiara</t>
  </si>
  <si>
    <t>entro il 31/05/2022</t>
  </si>
  <si>
    <t xml:space="preserve">Pubblicazione del bando </t>
  </si>
  <si>
    <t>Loris Dalto</t>
  </si>
  <si>
    <t>Diego Viezzer</t>
  </si>
  <si>
    <t>Rispetto tempistiche</t>
  </si>
  <si>
    <t xml:space="preserve">N. acquisizioni </t>
  </si>
  <si>
    <t>PT</t>
  </si>
  <si>
    <t>Controllo della funzionalità ed efficienza dei mezzi e della disponibilità dei materiali  necessari ad eseguire gli interventi</t>
  </si>
  <si>
    <t>Regolare inghiaiatura e salatura delle strade</t>
  </si>
  <si>
    <t>Regolare sorveglianza della transitabilità delle strade e delle condizioni climatiche</t>
  </si>
  <si>
    <t>Pronto intervento in caso di necessità</t>
  </si>
  <si>
    <t>N. pronti interventi</t>
  </si>
  <si>
    <t>Emanuele Tormena</t>
  </si>
  <si>
    <t>N. inghiaiature</t>
  </si>
  <si>
    <t>Istruttore Direttivo Finanziario cat. D</t>
  </si>
  <si>
    <t>Liquidazione del contributo alle varie attivitò e alle varie aziende</t>
  </si>
  <si>
    <t>Rendicontazione dei contributi erogati</t>
  </si>
  <si>
    <t>Stesura delibera di Consiglio Comunale</t>
  </si>
  <si>
    <t>entro il 31/10</t>
  </si>
  <si>
    <t>Sindaco e Responsabile Area Amministrativa - Servizio n. 1</t>
  </si>
  <si>
    <t>Balzan Dino</t>
  </si>
  <si>
    <t>Percentuale</t>
  </si>
  <si>
    <t>Dalto Loris</t>
  </si>
  <si>
    <t>Acquisizione assensi dei proprietari catastali per acquisizione gratuita delle aree occupate</t>
  </si>
  <si>
    <t>entro il 30/09</t>
  </si>
  <si>
    <t>Acquisizione aree stradali ad uso pubblico</t>
  </si>
  <si>
    <t>Messa in sicurezza del territorio e della viabilità</t>
  </si>
  <si>
    <t>Trevisol Carlo</t>
  </si>
  <si>
    <t>e</t>
  </si>
  <si>
    <t>Ufficio comune dei Servizi Sociali - Comuni di Moriago e Sernaglia della Battaglia (Ente capofila)</t>
  </si>
  <si>
    <t>Sì</t>
  </si>
  <si>
    <t>Nucleo di valutazione della performance</t>
  </si>
  <si>
    <t>Tonello Giuseppe</t>
  </si>
  <si>
    <t>Sindaco e Responsabile di Area</t>
  </si>
  <si>
    <t>Responsabile di Area</t>
  </si>
  <si>
    <t>Predisposizione schemi di bando di concorso/selezione pubblica e/o avvisi pubblici per scorrimento graduatorie/mobilità</t>
  </si>
  <si>
    <t>Predisposizione atti procedimentali per la formale assunzione e redazione contratto individuale di lavoro</t>
  </si>
  <si>
    <t>Area Finanziaria e Culturale - Servizio n. 2</t>
  </si>
  <si>
    <t>Area Tecnico-Manutentiva - Servizio n. 3</t>
  </si>
  <si>
    <t>Istruttore Tecnico cat. D</t>
  </si>
  <si>
    <t>Istruttore Direttivo Amministrativo cat. D</t>
  </si>
  <si>
    <t>L’obiettivo è stato pienamente conseguito</t>
  </si>
  <si>
    <t>entro il 31/12/2022</t>
  </si>
  <si>
    <t>Sì/no</t>
  </si>
  <si>
    <t>Revisione modulistica esistente ed inserimento modulistica mancante sulla base della relazione scritta</t>
  </si>
  <si>
    <t>Ricognizione aree e avvio procedure di cui art. 58 d.l. 112/2008</t>
  </si>
  <si>
    <t>almeno 50</t>
  </si>
  <si>
    <t>Redazione e pubblicazione bando</t>
  </si>
  <si>
    <t>entro il 30/04</t>
  </si>
  <si>
    <t>Gestione iter domande relative al 2021</t>
  </si>
  <si>
    <t>Liquidazione e rendicontazione del contributo 2021</t>
  </si>
  <si>
    <t>Verifica, validazione e trasmissione delle basi territoriali</t>
  </si>
  <si>
    <t>entro il 04/03</t>
  </si>
  <si>
    <t>Menegolo Nicole</t>
  </si>
  <si>
    <t>Invio della certificazione relativa all'annualità 2021 (termine che potrebbe essere rivisto salvo proroghe ministeriali)</t>
  </si>
  <si>
    <t xml:space="preserve">L'obiettivo si intende raggiunto con l'invio della certificazione 2021  entro il 31/05/2022 e con il monitoraggio e la verifica di tutta la rendicontazione delle pratiche relative alle maggiori/minori entrate e spese 2021 </t>
  </si>
  <si>
    <t>Avvio della gestione dei ruoli come da concessione ad Abaco S.p.A.</t>
  </si>
  <si>
    <t>Formazione alla nuova dipendente Mariotto Catherine che collaborerà al progetto</t>
  </si>
  <si>
    <t>Predisposizione di un prospetto sinottico - report dettagliato delle attività svolte</t>
  </si>
  <si>
    <t>Formazione alla nuova dipendente Mariotto Catherine che collaborerà al progetto di avvio e gestione dei ruoli coattivi relativi agli avvisi di accertamento IMU e Tasi emessi e notificati nelle precedenti annualità e non pagati.</t>
  </si>
  <si>
    <t>3 corsi</t>
  </si>
  <si>
    <t>Predisposizione anagrafiche per la trasmissione ad Abaco  della documentazione relativa alle posizione debitorie e verifica sul proseguimento delle medesime, mediante il monitoraggio continuo degli incassi dalla gestione dei ruoli</t>
  </si>
  <si>
    <t>Predisposizione di un report definitivo dettagliato  in merito alle posizioni trattate</t>
  </si>
  <si>
    <t>SI/NO</t>
  </si>
  <si>
    <r>
      <rPr>
        <b/>
        <u val="single"/>
        <sz val="16"/>
        <rFont val="Arial"/>
        <family val="2"/>
      </rPr>
      <t>Obiettivo 1 (trasversale a tutte i Servizi): Attuazione Piano triennale per la prevenzione della corruzione e della trasparenza vigente</t>
    </r>
    <r>
      <rPr>
        <b/>
        <sz val="11"/>
        <rFont val="Arial"/>
        <family val="2"/>
      </rPr>
      <t xml:space="preserve">
</t>
    </r>
    <r>
      <rPr>
        <sz val="11"/>
        <rFont val="Arial"/>
        <family val="2"/>
      </rPr>
      <t>Descrizione: L'obiettivo consiste nell'attuare le misure in merito alla verifica di assenza di cause di inconferibilità  ed incompatibilità nei conferimenti di incarichi ai sensi del D.Lgs. 39/2013 . Inoltre è finalizzato all'implementazione delle misure per il rispetto del D.lgs. 33/2013 e delle linee guida ANAC.</t>
    </r>
  </si>
  <si>
    <t>Verifica di assenza di cause di inconferibilità ed incompatibilità mediante l'acquisizione delle opportune autodichiarazioni</t>
  </si>
  <si>
    <t>Verifica rispetto dei termini previsti dalla normativa in materia di Amministrazione Trasparente</t>
  </si>
  <si>
    <t xml:space="preserve">N.     incontri di formazione o di aggiornamento in tema di Amministrazione Trasparente </t>
  </si>
  <si>
    <t>Tutti i dipendenti</t>
  </si>
  <si>
    <t>Ricognizione dei servizi e delle prestazioni per i quali risulta necessaria la compilazione di modulistica</t>
  </si>
  <si>
    <t>Aggiornamento modulistica</t>
  </si>
  <si>
    <t>Revisione modulistica esistente e creazione di nuova modulistica laddove non esistente o collegata a servizi/prestazioni</t>
  </si>
  <si>
    <t>entro il 31/12/2023</t>
  </si>
  <si>
    <r>
      <rPr>
        <b/>
        <u val="single"/>
        <sz val="16"/>
        <rFont val="Arial"/>
        <family val="2"/>
      </rPr>
      <t>Obiettivo 3: Gestione di procedure per addivenire alla copertura dei posti vacanti  a tempo determinato ed indeterminato</t>
    </r>
    <r>
      <rPr>
        <b/>
        <sz val="11"/>
        <rFont val="Arial"/>
        <family val="2"/>
      </rPr>
      <t xml:space="preserve">
</t>
    </r>
    <r>
      <rPr>
        <sz val="11"/>
        <rFont val="Arial"/>
        <family val="2"/>
      </rPr>
      <t>Descrizione: L'obiettivo consiste nella copertura dei posti vacanti con personale a tempo determinato e indeterminato e sulla base delle eventuali cessazioni, per dimissioni, collocamento a riposo ed altri motivi, occorse durante l'anno 2022</t>
    </r>
  </si>
  <si>
    <t>Individuazione, nomina e gestione contatti con membri delle Commissioni giudicatrici</t>
  </si>
  <si>
    <t>L'obiettivo si intende raggiunto con la conclusione degli iter procedimentali collegati alla copertura di n. 2 posti ai sensi del vigente Regolamento comunale dei concorsi</t>
  </si>
  <si>
    <t>Predisposizione schema di regolamento della toponomastica e della numerazione civica</t>
  </si>
  <si>
    <t>Verifica e aggiornamento continuo attraverso verifiche sul territorio, soprattutto in sede di nuove residenze/agibilità. Consegna dei numeri civici.</t>
  </si>
  <si>
    <t>Predisposizione schema di regolamento</t>
  </si>
  <si>
    <t>Consegna di numeri civici</t>
  </si>
  <si>
    <t>almento 50</t>
  </si>
  <si>
    <t>(trasversale a tutte i Servizi): Attuazione Piano triennale per la prevenzione della corruzione e della trasparenza vigente</t>
  </si>
  <si>
    <t>Gestione di procedure per addivenire alla copertura dei posti vacanti  a tempo determinato ed indeterminato</t>
  </si>
  <si>
    <t>Aggiornamento dello stradario e della toponomastica</t>
  </si>
  <si>
    <t>Gestione e compilazione certificazione fondo per l'esercizio delle funzioni fondamentali 2021</t>
  </si>
  <si>
    <t>Avvio e gestione della riscossione coattiva degli accertamenti IMU-Tasi</t>
  </si>
  <si>
    <r>
      <rPr>
        <b/>
        <u val="single"/>
        <sz val="16"/>
        <rFont val="Arial"/>
        <family val="2"/>
      </rPr>
      <t>Obiettivo 5: Gestione e compilazione certificazione fondo per l'esercizio delle funzioni fondamentali 2021</t>
    </r>
    <r>
      <rPr>
        <b/>
        <sz val="11"/>
        <rFont val="Arial"/>
        <family val="2"/>
      </rPr>
      <t xml:space="preserve">
</t>
    </r>
    <r>
      <rPr>
        <sz val="11"/>
        <rFont val="Arial"/>
        <family val="2"/>
      </rPr>
      <t>Descrizione: L'obiettivo consiste nella verifica, predisposizione e invio  della certificazione relativa alle maggiori/minori spese e alle minori/maggiori entrate verificatesi nell'annualità  2021 e finanziate con il fondo per l'esercizio delle funzioni fondamentali (fondone Covid)  - si tratta del proseguimento  e conclusione di quanto avviato nella precedente annualità 2021 relativamente al 2020.</t>
    </r>
  </si>
  <si>
    <r>
      <rPr>
        <b/>
        <u val="single"/>
        <sz val="16"/>
        <rFont val="Arial"/>
        <family val="2"/>
      </rPr>
      <t>Obiettivo 6: Avvio e gestione della riscossione coattiva degli accertamenti IMU-Tasi</t>
    </r>
    <r>
      <rPr>
        <b/>
        <sz val="11"/>
        <rFont val="Arial"/>
        <family val="2"/>
      </rPr>
      <t xml:space="preserve">
</t>
    </r>
    <r>
      <rPr>
        <sz val="11"/>
        <rFont val="Arial"/>
        <family val="2"/>
      </rPr>
      <t>Descrizione: gestione dell'iter relativo  alla riscossione coattiva per gli  avvisi di accertamento IMU e Tasi emessi e notificati nelle precedenti annualità e non ancora riscossi.</t>
    </r>
    <r>
      <rPr>
        <b/>
        <sz val="11"/>
        <rFont val="Arial"/>
        <family val="2"/>
      </rPr>
      <t xml:space="preserve">
</t>
    </r>
  </si>
  <si>
    <r>
      <rPr>
        <b/>
        <u val="single"/>
        <sz val="16"/>
        <rFont val="Arial"/>
        <family val="2"/>
      </rPr>
      <t>Obiettivo 7: Acquisizione aree stradali ad uso pubblico</t>
    </r>
    <r>
      <rPr>
        <b/>
        <sz val="11"/>
        <rFont val="Arial"/>
        <family val="2"/>
      </rPr>
      <t xml:space="preserve">
</t>
    </r>
    <r>
      <rPr>
        <sz val="11"/>
        <rFont val="Arial"/>
        <family val="2"/>
      </rPr>
      <t>Descrizione: L'obiettivo consiste nell'acquisizione delle aree in Via Aldo Moro con utilizzo della Legge 448/1998 e art. 58 d.l. 112/2008 (così come convertito dalla L. 133/2008)</t>
    </r>
  </si>
  <si>
    <r>
      <rPr>
        <b/>
        <u val="single"/>
        <sz val="16"/>
        <rFont val="Arial"/>
        <family val="2"/>
      </rPr>
      <t>Obiettivo 8: Messa in sicurezza del territorio e della viabilità</t>
    </r>
    <r>
      <rPr>
        <b/>
        <sz val="11"/>
        <rFont val="Arial"/>
        <family val="2"/>
      </rPr>
      <t xml:space="preserve">
</t>
    </r>
    <r>
      <rPr>
        <sz val="11"/>
        <rFont val="Arial"/>
        <family val="2"/>
      </rPr>
      <t>Descrizione: L'obiettivo consiste nell'assicurare interventi efficienti ed efficaci in caso di particolare situazioni che richiedano la messa in sicurezza del territorio e della viabilità</t>
    </r>
  </si>
  <si>
    <r>
      <rPr>
        <b/>
        <u val="single"/>
        <sz val="16"/>
        <rFont val="Arial"/>
        <family val="2"/>
      </rPr>
      <t xml:space="preserve">Obiettivo 10: Aggiornamento delle basi territoriali Istat, progetto micro-zone e sezioni di censimento 2021 </t>
    </r>
    <r>
      <rPr>
        <b/>
        <sz val="11"/>
        <rFont val="Arial"/>
        <family val="2"/>
      </rPr>
      <t xml:space="preserve">
</t>
    </r>
    <r>
      <rPr>
        <sz val="11"/>
        <rFont val="Arial"/>
        <family val="2"/>
      </rPr>
      <t>Descrizione: L'obiettivo consiste nella verifica e la validazione della proposta Istat dell’aggiornamento delle Basi Territoriali 2021 (piani topografici) al fine di garantire il miglioramento della produzione e della diffusione dei dati del Censimento Permanente della popolazione a livello sub-comunale.</t>
    </r>
  </si>
  <si>
    <r>
      <rPr>
        <b/>
        <u val="single"/>
        <sz val="16"/>
        <rFont val="Arial"/>
        <family val="2"/>
      </rPr>
      <t>Obiettivo 4: Aggiornamento dello stradario e della toponomastica</t>
    </r>
    <r>
      <rPr>
        <b/>
        <sz val="11"/>
        <rFont val="Arial"/>
        <family val="2"/>
      </rPr>
      <t xml:space="preserve">
</t>
    </r>
    <r>
      <rPr>
        <sz val="11"/>
        <rFont val="Arial"/>
        <family val="2"/>
      </rPr>
      <t>Descrizione: ottimizzazione delle banche dati territoriali al fine di migliorare e potenziare l'integrazione con le diverse procedure informatiche dell'Ente. Sistmazione dello stradario e della toponomastica  per consentire una adeguata certificazione e codificazione degli immobili e delle attività produttive.</t>
    </r>
    <r>
      <rPr>
        <b/>
        <sz val="11"/>
        <rFont val="Arial"/>
        <family val="2"/>
      </rPr>
      <t xml:space="preserve">
</t>
    </r>
  </si>
  <si>
    <r>
      <rPr>
        <b/>
        <u val="single"/>
        <sz val="16"/>
        <rFont val="Arial"/>
        <family val="2"/>
      </rPr>
      <t>Obiettivo 9: Gestione del contributo spettante alle micro-piccole imprese 2020/2022</t>
    </r>
    <r>
      <rPr>
        <b/>
        <sz val="11"/>
        <rFont val="Arial"/>
        <family val="2"/>
      </rPr>
      <t xml:space="preserve">
</t>
    </r>
    <r>
      <rPr>
        <sz val="11"/>
        <rFont val="Arial"/>
        <family val="2"/>
      </rPr>
      <t>Descrizione: gestione del bando, della raccolta e della verifica delle varie domande pervenute e della successiva liquidazione, nonché rendicontazione.</t>
    </r>
    <r>
      <rPr>
        <b/>
        <sz val="11"/>
        <rFont val="Arial"/>
        <family val="2"/>
      </rPr>
      <t xml:space="preserve">
</t>
    </r>
  </si>
  <si>
    <t>\0</t>
  </si>
  <si>
    <t>Gestione del contributo spettante alle micro-piccole imprese 2020/2022</t>
  </si>
  <si>
    <t>Aggiornamento delle basi territoriali Istat, progetto micro-zone e sezioni di censimento 2021</t>
  </si>
  <si>
    <t xml:space="preserve">Pubblicizzazione dell'iniziativa tramite avvisi sul sito del Comune e sui social e raccolta delle domande    </t>
  </si>
  <si>
    <t>Predisposizione bando</t>
  </si>
  <si>
    <t>Report attività svolta</t>
  </si>
  <si>
    <t>Responsabile di Area - Dipendente del Comune di Sernaglia della Battaglia</t>
  </si>
  <si>
    <t>entro il 31/05</t>
  </si>
  <si>
    <t>entro il 30/06</t>
  </si>
  <si>
    <t xml:space="preserve">Istruttoria relativa alla completezza delle istanze e dei documenti allegati con la predisposizione delle comunicazioni di erogazione delle risorse agli aventi diritto. </t>
  </si>
  <si>
    <t>Predisposizione degli atti amministrativi relativi all'organizzazione di tale iniziativa di sostegno (schema di determina di impegno di spesa, schema di delibera di approvazione delle linee guida per l'erogazione delle risorse, schema di modello di domanda, ecc.)</t>
  </si>
  <si>
    <t>Predisposizione schema di determinazione dell'impegno di spesa, schema di delibera delle linee guida e schema di modello di domanda</t>
  </si>
  <si>
    <t>Forlin Graziano</t>
  </si>
  <si>
    <t>Revisione della toponomastica e numerazione civica: aggiornamento ed integrazione dei dati esistenti, eliminazione incongruenze, verifica della struttura, revisione numerazione civica esistente e programmazione futura. Verifica ed analisi su eventuale implementazione del software. Sistemazione toponomastica e stradario di almento 2 vie del capoluogo.</t>
  </si>
  <si>
    <t>Relazione su verifica delle possibilità di implementare il sistema informatico entro il 30/06</t>
  </si>
  <si>
    <t>Erogazione delle misure di sostegno ai nuclei famigliari in difficoltà per il pagamento delle utenze domestiche</t>
  </si>
  <si>
    <r>
      <rPr>
        <b/>
        <u val="single"/>
        <sz val="16"/>
        <rFont val="Arial"/>
        <family val="2"/>
      </rPr>
      <t>Obiettivo 2 (trasversale a tutti i Servizi): Mappatura servizi e prestazioni afferenti alle diverse Aree e revisione relativa modulistica</t>
    </r>
    <r>
      <rPr>
        <b/>
        <sz val="11"/>
        <rFont val="Arial"/>
        <family val="2"/>
      </rPr>
      <t xml:space="preserve">
</t>
    </r>
    <r>
      <rPr>
        <sz val="11"/>
        <rFont val="Arial"/>
        <family val="2"/>
      </rPr>
      <t>Descrizione: Censimento dei servizi e delle prestazioni che fanno capo ad ogni Area, ricognizione ed aggiornamento degli iter amministrativi e relativa modulistica. Adeguamento informazioni presenti sul sito web così da facilitare l'utenza nei rapporti con i diversi uffici.</t>
    </r>
  </si>
  <si>
    <t>Censimento servizi e prestazioni afferenti all'Area e ricognizione della modulistica in uso attraverso relazione scritta entro il 31/12/2022</t>
  </si>
  <si>
    <t>(trasversale a tutti i Servizi): Mappatura servizi e prestazioni afferenti alle diverse Aree e revisione relativa modulistica</t>
  </si>
  <si>
    <t xml:space="preserve"> (trasversale a tutti i Servizi): Mappatura servizi e prestazioni afferenti alle diverse Aree e revisione relativa modulistica</t>
  </si>
  <si>
    <r>
      <rPr>
        <b/>
        <u val="single"/>
        <sz val="16"/>
        <rFont val="Arial"/>
        <family val="2"/>
      </rPr>
      <t>Obiettivo 11: Erogazione delle misure di sostegno ai nuclei famigliari in difficoltà per il pagamento delle utenze domestiche</t>
    </r>
    <r>
      <rPr>
        <b/>
        <sz val="11"/>
        <rFont val="Arial"/>
        <family val="2"/>
      </rPr>
      <t xml:space="preserve">
</t>
    </r>
    <r>
      <rPr>
        <sz val="11"/>
        <rFont val="Arial"/>
        <family val="2"/>
      </rPr>
      <t>Descrizione: predisposizione di un avviso pubblico per l'individuazione dei beneficiari e dei criteri per l'erogazione delle risorse del Fondo previste dall'art. 2 del D.lgs. 154/2020, relativamente  al sostegno dei nuclei famigliari in difficoltà economica per il pagamento delle utenze domestiche.</t>
    </r>
  </si>
  <si>
    <t>Vian Mariacristina</t>
  </si>
  <si>
    <t>Baseggio Ivan</t>
  </si>
  <si>
    <t>Mariotto Catherine</t>
  </si>
  <si>
    <t>Tempo determinato fino al 04.07.2022. Successivamente assunta a tempo pieno e indeterminato come Istruttore tecnico cat. C/C1 con decorrenza 05.09.2022</t>
  </si>
  <si>
    <t>Tempo determinato fino al 31.03.2022 e rinnovato con decorrenza 01.04.2022 fino al 31.03.2023</t>
  </si>
  <si>
    <t>C/D1</t>
  </si>
  <si>
    <t>Graziano Forlin</t>
  </si>
  <si>
    <t>Vicesegretario facenti funzioni di Segretario Comunale</t>
  </si>
  <si>
    <r>
      <rPr>
        <b/>
        <u val="single"/>
        <sz val="16"/>
        <rFont val="Arial"/>
        <family val="2"/>
      </rPr>
      <t xml:space="preserve">Obiettivo 4bis- SVILUPPO DI PROGETTI DI TRANSIZIONE DIGITALE ATTRAVERSO IL REPERIMENTO DI FONDI DEL PNRR </t>
    </r>
    <r>
      <rPr>
        <sz val="11"/>
        <rFont val="Arial"/>
        <family val="2"/>
      </rPr>
      <t xml:space="preserve">
Il PNRR riserva risorse alla transizione digitale per trasformare la Pubblica Amministrazione in chiave digitale per migliorare il rapporto tra Cittadino e PA. Si rende necessario attivarsi per poter concorrere a questo processo intercettando le risorse tecniche ed economiche messe in campo coordinando gli Uffici e le attività di progetto necessarie alla presentazione delle richieste e al reperimento di fondi.</t>
    </r>
  </si>
  <si>
    <t>Coordinare uffici e software house per definire le candidature da presentare.
Una volta identificato l’avviso di interesse, definire i pacchetti sulla base delle esigenze dell’Ente selezionando servizi e modalità implementative.</t>
  </si>
  <si>
    <t xml:space="preserve">Creare le domande di partecipazione. Inviare le domande di partecipazione con possibilità di visualizzare i dettagli delle stesse ed effettuare eventuali modifiche.
</t>
  </si>
  <si>
    <t>Controllare periodicamente lo stato delle candidature e raccogliere le notifiche dedicate all’avanzamento della pratica digitale e i decreti di assegnazione delle risorse.</t>
  </si>
  <si>
    <t>N. incontri con personale interessato e software house</t>
  </si>
  <si>
    <t xml:space="preserve">N. invio candidature e domande </t>
  </si>
  <si>
    <t>almeno 3</t>
  </si>
  <si>
    <t>N.   Decreti positivi di assegnazione risorse conseguiti</t>
  </si>
  <si>
    <t>P.T.</t>
  </si>
  <si>
    <t>Assunta a tempo pieno e determinato dal 01.03.2022 per un anno non rinnovabile</t>
  </si>
  <si>
    <t>Assunto a tempo pieno e indeterminato con decorrenza 01.06.2022</t>
  </si>
  <si>
    <t>Tempo determinato dal 14.02.2022 al 14.11.2022. Successivamente assunta a tempo pieno e indeterminato con decorrenza 15.11.2022</t>
  </si>
  <si>
    <t>Cessata il 31.08.2022 per dimissioni. Assunta a tempo pieno e indeterminato mediante scorrimento graduatoria con decorrenza 01.09.2022 con il profilo di Istruttore Direttivo Amministrativo Contabile cat. D/D1</t>
  </si>
  <si>
    <t>I dipendenti hanno potuto ricevere la formazione in materia di prevenzione della corruzione in un formato "dedicato", dato che si è optato per affidare l'incarico alla società Entionline la quale ha previsto dei videocorsi; una parte di essi ha garantito una formazione di tipo generale sul tema mentre un'altra parte ha consentito degli approfondimenti in materia sulla base delle specifiche caratteristiche dei diversi uffici. La verifica di assenza delle cause di inconferibilità e incompatibilità è stata costante.</t>
  </si>
  <si>
    <r>
      <rPr>
        <b/>
        <sz val="18"/>
        <color indexed="8"/>
        <rFont val="Calibri"/>
        <family val="2"/>
      </rPr>
      <t>COMUNE DI MORIAGO DELLA BATTAGLIA</t>
    </r>
    <r>
      <rPr>
        <sz val="18"/>
        <color indexed="8"/>
        <rFont val="Calibri"/>
        <family val="2"/>
      </rPr>
      <t xml:space="preserve">
</t>
    </r>
    <r>
      <rPr>
        <i/>
        <sz val="18"/>
        <color indexed="8"/>
        <rFont val="Calibri"/>
        <family val="2"/>
      </rPr>
      <t>Provincia di Treviso</t>
    </r>
    <r>
      <rPr>
        <sz val="18"/>
        <color indexed="8"/>
        <rFont val="Calibri"/>
        <family val="2"/>
      </rPr>
      <t xml:space="preserve">
------------------------------------
</t>
    </r>
    <r>
      <rPr>
        <sz val="22"/>
        <color indexed="8"/>
        <rFont val="Calibri"/>
        <family val="2"/>
      </rPr>
      <t>Relazione sulla Performance 2022</t>
    </r>
  </si>
  <si>
    <t>Nel corso del 2022 è stata completata la revisione toponomastica e numerazione civica delle vie Roma e San Rocco, con aggiornamento dei dati sia in forma informatica, che nello stradario fisico cartaceo.
Sono state anche aggiunte per queste due vie le attività produttive, mai registrate prima.</t>
  </si>
  <si>
    <t>In data 23/11/2023, con proposta di direttiva n° 199, è stata presentata e vagliata la relazione sulle possibilità di implementare il sistema informatico.
Consegnati dalla Polizia Locale 50 numeri civici tra residenze nuove e numeri mancanti o da sostituire.
E’ stato anche predisposta una bozza di Regolamento della toponomastica e della numerazione civica comunale, che qui viene presentata.</t>
  </si>
  <si>
    <t>Per quanto concerne la tematica della trasparenza il personale, in data 30.11.2022, ha seguito uno specifico corso tenuto dal DPO focalizzato sui risvolti concreti degli adempimenti riguardanti la trasparenza, ed in particolar modo sulla problematica di conciliare quest'ultima con il rispetto della privacy. Le scadenze relative agli adempimenti previsti da ANAC sono state rispettate e la sezione Amministrazione Trasparente del sito è stata oggetto di costante aggiornamento.</t>
  </si>
  <si>
    <t>Con determinazione n. 131 dell’11.05.2022 è stato approvato l’avviso pubblico mediante il quale l’amministrazione comunale di Moriago della Battaglia ha deciso di destinare le risorse economiche assegnate in forza al Decreto Legge del 25 maggio 2021 n. 73, articolo 53, “Sostegni bis”, convertito nella Legge 106/2021, all’erogazione di contributi economici per far fronte agli aumenti del costo delle utenze domestiche dei cittadini residenti nel territorio comunale di età pari o superiore agli anni 70.
Le risorse destinate a tale intervento ammontavano complessivamente ad € 24.603,78 e veniva stabilito che le domande di contributo sarebbero state evase fino ad esaurimento delle risorse economiche messe a disposizione dal Comune di Moriago della Battaglia e che l’entità del contributo erogabile sarebbe stato pari ad un massimo di € 300,00 (trecento/00).
Le domande pervenute all’Ufficio Servizi Sociali sono state in totale 14, le quali sono state tutte accolte.</t>
  </si>
  <si>
    <t>Entro la tempistica prevista dall'Istat si è provveduto alla verifica e validazione dell'aggiornamento delle basi territoriali.</t>
  </si>
  <si>
    <t>In primavera 2022 è stato pubblicato il bando e raccolte le istanze di contributo. Un'apposita commissione ha valutato le stesse e redatto la graduatoria. Successivamente si è provveduto alla liquidazione dei contributi.</t>
  </si>
  <si>
    <t xml:space="preserve">Il controllo del territorio è proseguito senza difficoltà nell'arco di tempo considerato così come la manutenzione dello stesso. </t>
  </si>
  <si>
    <t>Con deliberazioni di Consiglio Comunale n. 19 del 27/07/2022, n. 28 del 26/10/2022 e n. 36 del 28/12/2022 è stata disposta l'acquisizione al patrimonio comunale ai sensi dell'art. 58 del d.l. 112/2008 di n. 184 particelle già a destinazione pubblica da diversi decenni.</t>
  </si>
  <si>
    <t>La formazione è stata prontamente effettuata mentre per quanto riguarda le verifiche in capo agli affidatari dei vari servizi si è di volta in volta provveduto come da vigente normativa. I tempi per l'evasione delle richieste di accesso agli atti sono stati rispettati e nel secondo semestre si è notevolmente ridotto il tempo medio di evasione (qualche giorno).</t>
  </si>
  <si>
    <t>Le verifiche in capo agli affidatari dei vari servizi si è di volta in volta provveduto come da vigente normativa. I tempi per l'evasione delle richieste di accesso agli atti sono stati rispettati e nel secondo semestre si è notevolmente ridotto il tempo medio di evasione (qualche giorno).</t>
  </si>
  <si>
    <t>Più di 1</t>
  </si>
  <si>
    <t>PNRR Digitale: investimenti e riforme, cosa era previsto e a che punto siamo
Nell’ottica di perseguire la semplificazione amministrativa e la transizione al digitale, nel corso del 2022, l’Ente ha aderito agli Avvisi pubblici per la presentazione delle domande di partecipazione a valere sul Piano Nazionale di Ripresa e Resilienza - Missione 1 - Componente 1 – Investimento 1.4 “Servizi e Cittadinanza Digitale”, Digitalizzazione, Innovazione e Sicurezza nella PA, finanziati dall’Unione Europea – NextGenerationEU.
Il Comune di Moriago della Battaglia, aderendo alle suddette misure, si era posto i seguenti obiettivi generali: 
⊠ snellire i procedimenti burocratici, ricorrendo alla reingegnerizzazione dei processi amministrativi in fase di adozione di soluzioni digitali per ridurre l’uso della carta;
⊠ aumentare l’efficienza nell’erogazione dei servizi pubblici, in termini di: 
 n. di servizi pubblici comunali fruibili online e accessibili tramite il sistema pubblico di identità digitale SPIDe la Carta d'Identità Elettronica (CIE); 
 servizi di pagamento all’Amministrazione online esclusivamente tramite il sistema nazionale PagoPA; 
 implementazione dei servizi da collegare all’app nazionale IO del Ministero dell’Innovazione Tecnologica e della Digitalizzazione. 
Con specifico incarico – definito attraverso il Decreto Sindacale n° 12/2022 – il sottoscritto è stato invitato:
a) ad operare in maniera organica tra i vari Uffici in modo da consentire al Comune di Moriago della Battaglia di tenere il passo del progetto di innovazione e valorizzazione nazionale ottenendo i fondi messi a disposizione per la trasformazione digitale;
b) a sollecitare e valorizzare un fondamentale presidio di legalità sul corretto e proficuo utilizzo delle risorse correlate al PNRR risultando, così – di fatto – ampliati il ruolo e le competenze proprie di un Responsabile della Prevenzione della Corruzione e della Trasparenza.
In ottemperanza a tale articolato mandato, risulta ora necessario elaborare un sintetico rapporto.
Prima di arrivare alle singole candidature e alla redazione delle correlate domande, sono stati effettuati ripetuti incontri con la software-house e con i dipendenti potenzialmente coinvolti dalle innovazioni tecnologiche di progetto, ma anche con altri soggetti del settore che, in concomitanza con la pubblicazione dei bandi, si sono proposti per presentare le loro soluzioni e i loro prodotti come idonei a soddisfare i requisiti minimi per l’ottenimento dei fondi. Tutto questo lavoro di preparazione e di confronto ha contribuito ad affinare il momento della scelta rendendo gli operatori-tecnici dell’Ente preparati sul tema e, sicuramente, anche maggiormente consapevoli delle offerte e delle loro specificità in funzione di quelle che in quel preciso momento il mercato era in grado di offrire: il tutto a diretto vantaggio dei criteri di una scelta che – in tal modo – si sono dimostrati meditati e consapevoli. 
Le Misure finanziate guardando alle risorse del PNNR nell’anno 2022 e che, grazie alle candidature formalizzate ed inviate entro i termini e nel rispetto delle condizioni stabilite nei singoli bandi, verranno implementate nel corso del 2023 sono state le seguenti: 
Misure finanziate per un totale di €. 85.350,50  Determine di affidamento lavori
1.4.1 "Esperienza del Cittadino nei servizi pubblici – Cittadino Attivo" N. 421 del 27/12/2022
1.4.1 "Esperienza del Cittadino nei servizi pubblici – Cittadino Informa" N.422 del 27/12/2022
1.4.3 "Adozione app IO" N. 425 del 27/12/2022
1.4.4 "Estensione dell'utilizzo delle piattaforme nazionali di identità digitale – SPID, CIE" N. 423 del 27/12/2022
In tema di “Anticorruzione” e di verifica delle pur sempre possibili manipolazioni attuabili durante le delicate fasi di gara, sono state attivate specifiche azioni di monitoraggio con accessi anche a sorpresa presso gli uffici per visionare la documentazione utilizzata e per poter intervenire durante colloqui già in corso con operatori del settore. In coerenza con quanto definito nel Decreto del Sindaco n° 12 del 15.11.2022, è stato monitorato e vagliato tutto l’iter: non solo quello di richiesta ed inoltro delle istanze, ma anche quello più delicato di affidamento dei servizi che andranno concretamente attivati per poter beneficiare dei contributi assegnati e, quindi, afferente all’assegnazione delle correlate risorse economiche ai partner tecnici in grado di soddisfare i requisiti dettati nei bandi dei fondi del PNNR.
Nel caso concreto gli uffici hanno correttamente operato seguendo, peraltro, le indicazioni che sono pervenute specificatamente dal Coordinatore della SUA (Stazione Unica Appaltante) della Provincia di Treviso che, in data 14.09.2022, aveva comunicato che «i Comuni non capoluogo di Provincia, iscritti all'Anagrafe Unica delle Stazioni Appaltanti (AUSA), potevano procedere autonomamente utilizzando gli strumenti telematici di acquisto per l’affidamento diretto di beni e servizi (ivi compresi i servizi di ingegneria e architettura) di importo inferiore ad Euro 139.000,00 IVA esclusa (oppure per i soli beni e servizi informatici di importo inferiore alla soglia comunitaria di Euro 215.000,00 IVA esclusa)».
Nel caso di specie, gli importi del servizio da affidare erano tutti inferiori ad Euro 139.000,00=, pertanto, trattandosi di servizio informatico strumentale alla realizzazione del PNRR, in base al comma 1 dell’art. 53 del D.L. 77/2021 convertito dalla L. 108/2021, rientravano nella soglia di affidamento diretto. Tuttavia, poiché tale categoria di servizio risultava presente sul mercato elettronico della pubblica amministrazione e che, pertanto, era possibile farvi ricorso ai sensi dell'art. 7, comma 2 della legge 6 luglio 2012, n.94 “Conversione in legge con modificazioni, del D.L.7 maggio 2012, n. 52, recante disposizioni urgenti in materia di razionalizzazione della spesa pubblica”, sono stati predisposti specifici Fogli d’Oneri per inserire clausole negoziali essenziali a diretto vantaggio dell’Amministrazione affidataria.
Alla luce di quanto qui sopra sommariamente riassunto, si può attestare che gli Uffici hanno correttamente operato e, grazie allo sforzo sinergico di tutti, sono stati intercettati tutti i possibili contributi messi a disposizione dal Fondo NextGenerationEu proponendo le domande di partecipazione a tutti gli Avvisi di volta in volta pubblicati mettendo, poi, a frutto le assegnazioni di risorse attraverso il partner tecnico, via via individuato per ogni singolo servizio, nel rispetto della norma. 
Ai primi tre bandi (comprendenti le 4 distinte Misure: 1.4.1 "Esperienza del Cittadino nei servizi pubblici – Cittadino Attivo"; 1.4.1 "Esperienza del Cittadino nei servizi pubblici – Cittadino Informa"; 1.4.3 "Adozione app IO";1.4.4 "Estensione dell'utilizzo delle piattaforme nazionali di identità digitale – SPID, CIE") finanziati con una somma totale pari ad €. 85.350,50, sono seguiti ulteriori domande per due successivi bandi (1.4.5 Notifiche digitali e 1.3.1 PDND) che hanno raccolto importi rispettivamente pari ad €. 10.172,00 e €. 23.147,00.</t>
  </si>
  <si>
    <t>La certificazione, nonchè l'intero monitoraggio sui fondi 2021, ha richiesto una serie di importanti verifiche contabili e di incroci di dati con quanto precaricato dal Ministero nella certificazione presente nell'apposito portale http://pareggiobilancio.mef.gov.it.  La compilazione completa della cerficiazione dei fondi per il 2021 non ha rilevato osservazioni da parte del Ministero, pertanto non si è reso necessario riapprovare in Consiglio Comunale la rideterminazione delle quote vincolate/accantonate dell'avanzo, essendo stata considerata valida e regolare.Pertanto si certifica che in data 30.5.2021 risulta sottoscritta e regolarmente trasmessa la certificazione di cui al Modello CERTIF-COVID-19/2021, prevista  dall'articolo 1, comma 827, della legge n. 178/2020 e che la stessa è stata validata e confermata da parte del Ministero.</t>
  </si>
  <si>
    <t>SI</t>
  </si>
  <si>
    <t>L'obiettivo risulta essere stato raggiuto al 100%. La formazione alla nuova dipendente ha richiesto all'incirca 5 incontri, unitamente all'aggiornamento e confronto di volta in volta relativamente alla gestione di casi specifici. L'esame delle singole pratiche e l'elaborazione vera e propria con la trasmissione di tutta la documentazione ad Abaco S.p.A. si è conclusa nel mese di settembre 2022, pertanto il report sinottico di tutte le posizioni avviate a riscossione coattiva risulta essere stato regolarmente trasmesso nei termini e viene aggiornato mensilmente con i dati dei vari incassi.</t>
  </si>
  <si>
    <t>entro il 30/06/2022</t>
  </si>
  <si>
    <t>In data 28.12.2022 la Giunta Comunale ha preso atto del riepilogo dei procedimenti esistenti ed operativi presso gli Uffici Comunali e della relativa modulistica, operazione svolta in sinergia tra tutte le Aree e tutti gli Uffici dell'Ente. Pertanto la parte di obiettivo riferita all'anno 2022 è stata completata al 100% ed è in fase di svolgimento l'attività programmata per il 2023.</t>
  </si>
  <si>
    <t>Bandi di concorso;
- n. 1 Collaboratore Professionale Amministrativo cat. B3 a tempo pieno e indeterminato assunto a decorrere dal 15.11.2022;</t>
  </si>
  <si>
    <t>Selezioni pubbliche:
- n. 1 Collaboratore professionale amministrativo cat. B3 a tempo pieno e determinato assunto a decorrere dal 14.02.2022 per 6 mesi, successivamente prorogati fino al 14.11.2022;
- n. 1 Istruttore Direttivo Assistente Sociale cat. D a tempo pieno e determinato assunto a decorrere dal 01.03.2022 fino al 28.02.2022, con proroga fino al 19.03.2023;
Scorrimenti di graduatorie di altri enti:
- n. 1 Operaio Altamente Specializzato cat. B3 a tempo pieno e indeterimnato assunto a decorrere dal 01.06.2022;
- n. 1 Istruttore Direttivo Amministrativo Contabile cat. D a tempo pieno e indeterminato assunto a decorrere dal 01.09.2022;
Bandi di concorso:
- n. 1 Istruttore Tecnico cat. C a tempo pieno e indeterminato assunto a decorrere dal 05.09.2022;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</si>
</sst>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54">
    <font>
      <sz val="11"/>
      <color theme="1"/>
      <name val="Calibri"/>
      <family val="2"/>
    </font>
    <font>
      <sz val="11"/>
      <color indexed="8"/>
      <name val="Calibri"/>
      <family val="2"/>
    </font>
    <font>
      <sz val="10"/>
      <name val="Arial"/>
      <family val="2"/>
    </font>
    <font>
      <b/>
      <sz val="11"/>
      <name val="Arial"/>
      <family val="2"/>
    </font>
    <font>
      <sz val="11"/>
      <name val="Arial"/>
      <family val="2"/>
    </font>
    <font>
      <sz val="9"/>
      <name val="Arial"/>
      <family val="2"/>
    </font>
    <font>
      <b/>
      <u val="single"/>
      <sz val="16"/>
      <name val="Arial"/>
      <family val="2"/>
    </font>
    <font>
      <sz val="18"/>
      <color indexed="8"/>
      <name val="Calibri"/>
      <family val="2"/>
    </font>
    <font>
      <b/>
      <sz val="18"/>
      <color indexed="8"/>
      <name val="Calibri"/>
      <family val="2"/>
    </font>
    <font>
      <sz val="22"/>
      <color indexed="8"/>
      <name val="Calibri"/>
      <family val="2"/>
    </font>
    <font>
      <i/>
      <sz val="1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Arial"/>
      <family val="2"/>
    </font>
    <font>
      <sz val="11"/>
      <color indexed="8"/>
      <name val="Arial"/>
      <family val="2"/>
    </font>
    <font>
      <b/>
      <sz val="11"/>
      <color indexed="9"/>
      <name val="Arial"/>
      <family val="2"/>
    </font>
    <font>
      <sz val="10"/>
      <color indexed="8"/>
      <name val="Arial"/>
      <family val="2"/>
    </font>
    <font>
      <sz val="28"/>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0000"/>
      <name val="Arial"/>
      <family val="2"/>
    </font>
    <font>
      <sz val="11"/>
      <color rgb="FF000000"/>
      <name val="Arial"/>
      <family val="2"/>
    </font>
    <font>
      <b/>
      <sz val="11"/>
      <color theme="0"/>
      <name val="Arial"/>
      <family val="2"/>
    </font>
    <font>
      <sz val="10"/>
      <color rgb="FF000000"/>
      <name val="Arial"/>
      <family val="2"/>
    </font>
    <font>
      <sz val="18"/>
      <color theme="1"/>
      <name val="Calibri"/>
      <family val="2"/>
    </font>
    <font>
      <sz val="28"/>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D9D9D9"/>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thin"/>
    </border>
    <border>
      <left style="thin"/>
      <right style="thin"/>
      <top style="thin"/>
      <bottom/>
    </border>
    <border>
      <left/>
      <right style="medium"/>
      <top style="thin"/>
      <bottom style="thin"/>
    </border>
    <border>
      <left style="medium"/>
      <right style="thin"/>
      <top style="thin"/>
      <bottom style="thin"/>
    </border>
    <border>
      <left style="thin"/>
      <right/>
      <top style="thin"/>
      <bottom style="thin"/>
    </border>
    <border>
      <left style="thin"/>
      <right style="medium"/>
      <top style="thin"/>
      <bottom style="medium"/>
    </border>
    <border>
      <left/>
      <right/>
      <top style="thin"/>
      <bottom/>
    </border>
    <border>
      <left style="thin"/>
      <right style="medium"/>
      <top style="thin"/>
      <bottom style="thin"/>
    </border>
    <border>
      <left/>
      <right/>
      <top style="thin"/>
      <bottom style="thin"/>
    </border>
    <border>
      <left/>
      <right style="thin"/>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top/>
      <bottom style="medium"/>
    </border>
    <border>
      <left/>
      <right style="thin"/>
      <top/>
      <bottom style="medium"/>
    </border>
    <border>
      <left style="medium"/>
      <right style="thin"/>
      <top/>
      <bottom/>
    </border>
    <border>
      <left style="medium"/>
      <right style="thin"/>
      <top/>
      <bottom style="thin"/>
    </border>
    <border>
      <left style="thin"/>
      <right style="thin"/>
      <top/>
      <bottom/>
    </border>
    <border>
      <left style="thin"/>
      <right style="thin"/>
      <top/>
      <bottom style="thin"/>
    </border>
    <border>
      <left style="thin"/>
      <right/>
      <top/>
      <bottom style="thin"/>
    </border>
    <border>
      <left style="thin"/>
      <right style="medium"/>
      <top/>
      <bottom/>
    </border>
    <border>
      <left style="thin"/>
      <right style="medium"/>
      <top/>
      <bottom style="thin"/>
    </border>
    <border>
      <left style="medium"/>
      <right style="thin"/>
      <top style="medium"/>
      <bottom/>
    </border>
    <border>
      <left style="thin"/>
      <right style="thin"/>
      <top style="medium"/>
      <bottom/>
    </border>
    <border>
      <left style="thin"/>
      <right style="medium"/>
      <top style="medium"/>
      <bottom/>
    </border>
    <border>
      <left style="medium"/>
      <right/>
      <top style="thin"/>
      <bottom/>
    </border>
    <border>
      <left/>
      <right style="thin"/>
      <top style="thin"/>
      <bottom/>
    </border>
    <border>
      <left style="thin"/>
      <right/>
      <top style="thin"/>
      <bottom/>
    </border>
    <border>
      <left/>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2"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83">
    <xf numFmtId="0" fontId="0" fillId="0" borderId="0" xfId="0" applyFont="1" applyAlignment="1">
      <alignment/>
    </xf>
    <xf numFmtId="0" fontId="3" fillId="33" borderId="0" xfId="46" applyFont="1" applyFill="1" applyAlignment="1">
      <alignment horizontal="left" vertical="top"/>
      <protection/>
    </xf>
    <xf numFmtId="0" fontId="3" fillId="0" borderId="0" xfId="46" applyFont="1" applyAlignment="1">
      <alignment horizontal="left" vertical="top"/>
      <protection/>
    </xf>
    <xf numFmtId="0" fontId="3" fillId="33" borderId="10" xfId="46" applyFont="1" applyFill="1" applyBorder="1" applyAlignment="1">
      <alignment horizontal="left" vertical="top"/>
      <protection/>
    </xf>
    <xf numFmtId="0" fontId="3" fillId="33" borderId="0" xfId="46" applyFont="1" applyFill="1" applyBorder="1" applyAlignment="1">
      <alignment horizontal="left" vertical="top"/>
      <protection/>
    </xf>
    <xf numFmtId="0" fontId="3" fillId="33" borderId="11" xfId="46" applyFont="1" applyFill="1" applyBorder="1" applyAlignment="1">
      <alignment horizontal="left" vertical="top"/>
      <protection/>
    </xf>
    <xf numFmtId="0" fontId="3" fillId="34" borderId="12" xfId="46" applyFont="1" applyFill="1" applyBorder="1" applyAlignment="1">
      <alignment horizontal="left" vertical="top" wrapText="1"/>
      <protection/>
    </xf>
    <xf numFmtId="0" fontId="3" fillId="34" borderId="13" xfId="46" applyFont="1" applyFill="1" applyBorder="1" applyAlignment="1">
      <alignment horizontal="left" vertical="top" wrapText="1"/>
      <protection/>
    </xf>
    <xf numFmtId="0" fontId="48" fillId="34" borderId="12" xfId="46" applyFont="1" applyFill="1" applyBorder="1" applyAlignment="1">
      <alignment horizontal="left" vertical="top" wrapText="1"/>
      <protection/>
    </xf>
    <xf numFmtId="0" fontId="3" fillId="34" borderId="14" xfId="46" applyFont="1" applyFill="1" applyBorder="1" applyAlignment="1">
      <alignment horizontal="left" vertical="top" wrapText="1"/>
      <protection/>
    </xf>
    <xf numFmtId="0" fontId="4" fillId="0" borderId="15" xfId="46" applyFont="1" applyBorder="1" applyAlignment="1">
      <alignment horizontal="left" vertical="top" wrapText="1"/>
      <protection/>
    </xf>
    <xf numFmtId="0" fontId="5" fillId="0" borderId="12" xfId="46" applyFont="1" applyBorder="1" applyAlignment="1">
      <alignment horizontal="left" vertical="top" wrapText="1"/>
      <protection/>
    </xf>
    <xf numFmtId="9" fontId="4" fillId="0" borderId="12" xfId="46" applyNumberFormat="1" applyFont="1" applyBorder="1" applyAlignment="1">
      <alignment horizontal="left" vertical="top" wrapText="1"/>
      <protection/>
    </xf>
    <xf numFmtId="9" fontId="4" fillId="0" borderId="16" xfId="46" applyNumberFormat="1" applyFont="1" applyBorder="1" applyAlignment="1">
      <alignment horizontal="left" vertical="top" wrapText="1"/>
      <protection/>
    </xf>
    <xf numFmtId="0" fontId="49" fillId="0" borderId="12" xfId="46" applyFont="1" applyBorder="1" applyAlignment="1">
      <alignment horizontal="left" vertical="top" wrapText="1"/>
      <protection/>
    </xf>
    <xf numFmtId="0" fontId="4" fillId="0" borderId="14" xfId="46" applyFont="1" applyBorder="1" applyAlignment="1">
      <alignment horizontal="left" vertical="top" wrapText="1"/>
      <protection/>
    </xf>
    <xf numFmtId="9" fontId="4" fillId="0" borderId="12" xfId="46" applyNumberFormat="1" applyFont="1" applyFill="1" applyBorder="1" applyAlignment="1">
      <alignment horizontal="left" vertical="top" wrapText="1"/>
      <protection/>
    </xf>
    <xf numFmtId="0" fontId="3" fillId="34" borderId="17" xfId="46" applyFont="1" applyFill="1" applyBorder="1" applyAlignment="1">
      <alignment horizontal="left" vertical="top" wrapText="1"/>
      <protection/>
    </xf>
    <xf numFmtId="0" fontId="3" fillId="33" borderId="0" xfId="46" applyFont="1" applyFill="1" applyBorder="1" applyAlignment="1">
      <alignment horizontal="left" vertical="top" wrapText="1"/>
      <protection/>
    </xf>
    <xf numFmtId="0" fontId="50" fillId="33" borderId="0" xfId="46" applyFont="1" applyFill="1" applyAlignment="1">
      <alignment horizontal="left" vertical="top"/>
      <protection/>
    </xf>
    <xf numFmtId="9" fontId="50" fillId="33" borderId="0" xfId="51" applyFont="1" applyFill="1" applyBorder="1" applyAlignment="1">
      <alignment horizontal="left" vertical="top"/>
    </xf>
    <xf numFmtId="0" fontId="4" fillId="33" borderId="15" xfId="46" applyFont="1" applyFill="1" applyBorder="1" applyAlignment="1">
      <alignment horizontal="left" vertical="top"/>
      <protection/>
    </xf>
    <xf numFmtId="9" fontId="50" fillId="33" borderId="0" xfId="50" applyFont="1" applyFill="1" applyBorder="1" applyAlignment="1">
      <alignment horizontal="left" vertical="top"/>
    </xf>
    <xf numFmtId="0" fontId="3" fillId="0" borderId="18" xfId="46" applyFont="1" applyFill="1" applyBorder="1" applyAlignment="1" applyProtection="1">
      <alignment horizontal="left" vertical="top" wrapText="1"/>
      <protection locked="0"/>
    </xf>
    <xf numFmtId="9" fontId="50" fillId="33" borderId="0" xfId="50" applyFont="1" applyFill="1" applyBorder="1" applyAlignment="1">
      <alignment horizontal="left" vertical="top"/>
    </xf>
    <xf numFmtId="9" fontId="50" fillId="33" borderId="0" xfId="50" applyFont="1" applyFill="1" applyBorder="1" applyAlignment="1">
      <alignment horizontal="left" vertical="top"/>
    </xf>
    <xf numFmtId="9" fontId="50" fillId="33" borderId="0" xfId="51" applyFont="1" applyFill="1" applyBorder="1" applyAlignment="1">
      <alignment horizontal="left" vertical="top"/>
    </xf>
    <xf numFmtId="0" fontId="3" fillId="0" borderId="18" xfId="46" applyFont="1" applyBorder="1" applyAlignment="1" applyProtection="1">
      <alignment horizontal="left" vertical="top" wrapText="1"/>
      <protection locked="0"/>
    </xf>
    <xf numFmtId="9" fontId="50" fillId="33" borderId="0" xfId="50" applyFont="1" applyFill="1" applyBorder="1" applyAlignment="1">
      <alignment horizontal="left" vertical="top"/>
    </xf>
    <xf numFmtId="9" fontId="50" fillId="33" borderId="0" xfId="51" applyFont="1" applyFill="1" applyBorder="1" applyAlignment="1">
      <alignment horizontal="left" vertical="top"/>
    </xf>
    <xf numFmtId="0" fontId="3" fillId="34" borderId="12" xfId="46" applyFont="1" applyFill="1" applyBorder="1" applyAlignment="1">
      <alignment horizontal="left" vertical="top" wrapText="1"/>
      <protection/>
    </xf>
    <xf numFmtId="9" fontId="50" fillId="33" borderId="0" xfId="51" applyFont="1" applyFill="1" applyBorder="1" applyAlignment="1">
      <alignment horizontal="left" vertical="top"/>
    </xf>
    <xf numFmtId="9" fontId="3" fillId="0" borderId="16" xfId="49" applyFont="1" applyFill="1" applyBorder="1" applyAlignment="1">
      <alignment horizontal="left" vertical="top"/>
    </xf>
    <xf numFmtId="9" fontId="3" fillId="0" borderId="14" xfId="49" applyFont="1" applyFill="1" applyBorder="1" applyAlignment="1">
      <alignment horizontal="left" vertical="top"/>
    </xf>
    <xf numFmtId="9" fontId="4" fillId="0" borderId="16" xfId="46" applyNumberFormat="1" applyFont="1" applyFill="1" applyBorder="1" applyAlignment="1">
      <alignment horizontal="left" vertical="top" wrapText="1"/>
      <protection/>
    </xf>
    <xf numFmtId="0" fontId="51" fillId="0" borderId="12" xfId="46" applyFont="1" applyFill="1" applyBorder="1" applyAlignment="1">
      <alignment horizontal="left" vertical="top" wrapText="1"/>
      <protection/>
    </xf>
    <xf numFmtId="0" fontId="0" fillId="0" borderId="0" xfId="0" applyAlignment="1">
      <alignment horizontal="center"/>
    </xf>
    <xf numFmtId="0" fontId="52" fillId="0" borderId="0" xfId="0" applyFont="1" applyAlignment="1">
      <alignment horizontal="center" vertical="center" wrapText="1"/>
    </xf>
    <xf numFmtId="0" fontId="53" fillId="0" borderId="0" xfId="0" applyFont="1" applyAlignment="1">
      <alignment horizontal="center" vertical="center"/>
    </xf>
    <xf numFmtId="0" fontId="4" fillId="0" borderId="15" xfId="46" applyFont="1" applyBorder="1" applyAlignment="1">
      <alignment horizontal="left" vertical="top" wrapText="1"/>
      <protection/>
    </xf>
    <xf numFmtId="0" fontId="4" fillId="0" borderId="12" xfId="46" applyFont="1" applyBorder="1" applyAlignment="1">
      <alignment horizontal="left" vertical="top" wrapText="1"/>
      <protection/>
    </xf>
    <xf numFmtId="0" fontId="4" fillId="0" borderId="12" xfId="46" applyFont="1" applyBorder="1" applyAlignment="1">
      <alignment horizontal="left" vertical="top"/>
      <protection/>
    </xf>
    <xf numFmtId="9" fontId="3" fillId="0" borderId="12" xfId="46" applyNumberFormat="1" applyFont="1" applyBorder="1" applyAlignment="1">
      <alignment horizontal="left" vertical="top"/>
      <protection/>
    </xf>
    <xf numFmtId="0" fontId="3" fillId="0" borderId="19" xfId="46" applyFont="1" applyBorder="1" applyAlignment="1">
      <alignment horizontal="left" vertical="top"/>
      <protection/>
    </xf>
    <xf numFmtId="0" fontId="4" fillId="33" borderId="15" xfId="46" applyFont="1" applyFill="1" applyBorder="1" applyAlignment="1" applyProtection="1">
      <alignment horizontal="left" vertical="top" wrapText="1"/>
      <protection locked="0"/>
    </xf>
    <xf numFmtId="0" fontId="4" fillId="33" borderId="12" xfId="46" applyFont="1" applyFill="1" applyBorder="1" applyAlignment="1" applyProtection="1">
      <alignment horizontal="left" vertical="top" wrapText="1"/>
      <protection locked="0"/>
    </xf>
    <xf numFmtId="9" fontId="4" fillId="33" borderId="12" xfId="50" applyFont="1" applyFill="1" applyBorder="1" applyAlignment="1" applyProtection="1">
      <alignment horizontal="left" vertical="top" wrapText="1"/>
      <protection locked="0"/>
    </xf>
    <xf numFmtId="9" fontId="4" fillId="33" borderId="19" xfId="50" applyFont="1" applyFill="1" applyBorder="1" applyAlignment="1" applyProtection="1">
      <alignment horizontal="left" vertical="top" wrapText="1"/>
      <protection locked="0"/>
    </xf>
    <xf numFmtId="9" fontId="50" fillId="33" borderId="0" xfId="50" applyFont="1" applyFill="1" applyBorder="1" applyAlignment="1" applyProtection="1">
      <alignment horizontal="left" vertical="top" wrapText="1"/>
      <protection locked="0"/>
    </xf>
    <xf numFmtId="0" fontId="4" fillId="0" borderId="15" xfId="46" applyFont="1" applyFill="1" applyBorder="1" applyAlignment="1">
      <alignment horizontal="left" vertical="top"/>
      <protection/>
    </xf>
    <xf numFmtId="0" fontId="4" fillId="0" borderId="12" xfId="46" applyFont="1" applyFill="1" applyBorder="1" applyAlignment="1">
      <alignment horizontal="left" vertical="top"/>
      <protection/>
    </xf>
    <xf numFmtId="0" fontId="4" fillId="0" borderId="16" xfId="46" applyFont="1" applyFill="1" applyBorder="1" applyAlignment="1">
      <alignment horizontal="left" vertical="top" wrapText="1"/>
      <protection/>
    </xf>
    <xf numFmtId="0" fontId="4" fillId="0" borderId="20" xfId="46" applyFont="1" applyFill="1" applyBorder="1" applyAlignment="1">
      <alignment horizontal="left" vertical="top" wrapText="1"/>
      <protection/>
    </xf>
    <xf numFmtId="0" fontId="4" fillId="0" borderId="14" xfId="46" applyFont="1" applyFill="1" applyBorder="1" applyAlignment="1">
      <alignment horizontal="left" vertical="top" wrapText="1"/>
      <protection/>
    </xf>
    <xf numFmtId="0" fontId="3" fillId="0" borderId="12" xfId="46" applyFont="1" applyFill="1" applyBorder="1" applyAlignment="1">
      <alignment horizontal="left" vertical="top"/>
      <protection/>
    </xf>
    <xf numFmtId="0" fontId="3" fillId="0" borderId="19" xfId="46" applyFont="1" applyFill="1" applyBorder="1" applyAlignment="1">
      <alignment horizontal="left" vertical="top"/>
      <protection/>
    </xf>
    <xf numFmtId="0" fontId="4" fillId="0" borderId="16" xfId="46" applyFont="1" applyBorder="1" applyAlignment="1">
      <alignment horizontal="left" vertical="top" wrapText="1"/>
      <protection/>
    </xf>
    <xf numFmtId="0" fontId="4" fillId="0" borderId="21" xfId="46" applyFont="1" applyBorder="1" applyAlignment="1">
      <alignment horizontal="left" vertical="top" wrapText="1"/>
      <protection/>
    </xf>
    <xf numFmtId="9" fontId="4" fillId="33" borderId="12" xfId="46" applyNumberFormat="1" applyFont="1" applyFill="1" applyBorder="1" applyAlignment="1" applyProtection="1">
      <alignment horizontal="left" vertical="top" wrapText="1"/>
      <protection locked="0"/>
    </xf>
    <xf numFmtId="9" fontId="3" fillId="33" borderId="12" xfId="46" applyNumberFormat="1" applyFont="1" applyFill="1" applyBorder="1" applyAlignment="1" applyProtection="1">
      <alignment horizontal="left" vertical="top" wrapText="1"/>
      <protection locked="0"/>
    </xf>
    <xf numFmtId="0" fontId="3" fillId="33" borderId="12" xfId="46" applyFont="1" applyFill="1" applyBorder="1" applyAlignment="1" applyProtection="1">
      <alignment horizontal="left" vertical="top" wrapText="1"/>
      <protection locked="0"/>
    </xf>
    <xf numFmtId="0" fontId="3" fillId="34" borderId="22" xfId="46" applyFont="1" applyFill="1" applyBorder="1" applyAlignment="1">
      <alignment horizontal="left" vertical="top"/>
      <protection/>
    </xf>
    <xf numFmtId="0" fontId="3" fillId="34" borderId="20" xfId="46" applyFont="1" applyFill="1" applyBorder="1" applyAlignment="1">
      <alignment horizontal="left" vertical="top"/>
      <protection/>
    </xf>
    <xf numFmtId="0" fontId="3" fillId="34" borderId="21" xfId="46" applyFont="1" applyFill="1" applyBorder="1" applyAlignment="1">
      <alignment horizontal="left" vertical="top"/>
      <protection/>
    </xf>
    <xf numFmtId="0" fontId="3" fillId="35" borderId="22" xfId="46" applyFont="1" applyFill="1" applyBorder="1" applyAlignment="1">
      <alignment horizontal="left" vertical="top"/>
      <protection/>
    </xf>
    <xf numFmtId="0" fontId="3" fillId="35" borderId="20" xfId="46" applyFont="1" applyFill="1" applyBorder="1" applyAlignment="1">
      <alignment horizontal="left" vertical="top"/>
      <protection/>
    </xf>
    <xf numFmtId="0" fontId="3" fillId="35" borderId="21" xfId="46" applyFont="1" applyFill="1" applyBorder="1" applyAlignment="1">
      <alignment horizontal="left" vertical="top"/>
      <protection/>
    </xf>
    <xf numFmtId="9" fontId="3" fillId="35" borderId="16" xfId="50" applyFont="1" applyFill="1" applyBorder="1" applyAlignment="1">
      <alignment horizontal="left" vertical="top"/>
    </xf>
    <xf numFmtId="9" fontId="3" fillId="35" borderId="14" xfId="50" applyFont="1" applyFill="1" applyBorder="1" applyAlignment="1">
      <alignment horizontal="left" vertical="top"/>
    </xf>
    <xf numFmtId="0" fontId="4" fillId="0" borderId="22" xfId="46" applyFont="1" applyBorder="1" applyAlignment="1">
      <alignment horizontal="left" vertical="top" wrapText="1"/>
      <protection/>
    </xf>
    <xf numFmtId="0" fontId="4" fillId="0" borderId="20" xfId="46" applyFont="1" applyBorder="1" applyAlignment="1">
      <alignment horizontal="left" vertical="top" wrapText="1"/>
      <protection/>
    </xf>
    <xf numFmtId="9" fontId="3" fillId="0" borderId="12" xfId="49" applyFont="1" applyBorder="1" applyAlignment="1">
      <alignment horizontal="left" vertical="top"/>
    </xf>
    <xf numFmtId="9" fontId="3" fillId="0" borderId="19" xfId="49" applyFont="1" applyBorder="1" applyAlignment="1">
      <alignment horizontal="left" vertical="top"/>
    </xf>
    <xf numFmtId="0" fontId="3" fillId="35" borderId="16" xfId="46" applyFont="1" applyFill="1" applyBorder="1" applyAlignment="1">
      <alignment horizontal="left" vertical="top"/>
      <protection/>
    </xf>
    <xf numFmtId="0" fontId="3" fillId="33" borderId="20" xfId="46" applyFont="1" applyFill="1" applyBorder="1" applyAlignment="1">
      <alignment horizontal="left" vertical="top"/>
      <protection/>
    </xf>
    <xf numFmtId="0" fontId="3" fillId="33" borderId="14" xfId="46" applyFont="1" applyFill="1" applyBorder="1" applyAlignment="1">
      <alignment horizontal="left" vertical="top"/>
      <protection/>
    </xf>
    <xf numFmtId="0" fontId="3" fillId="33" borderId="16" xfId="46" applyFont="1" applyFill="1" applyBorder="1" applyAlignment="1">
      <alignment horizontal="left" vertical="top" wrapText="1"/>
      <protection/>
    </xf>
    <xf numFmtId="0" fontId="3" fillId="33" borderId="20" xfId="46" applyFont="1" applyFill="1" applyBorder="1" applyAlignment="1">
      <alignment horizontal="left" vertical="top" wrapText="1"/>
      <protection/>
    </xf>
    <xf numFmtId="0" fontId="3" fillId="33" borderId="14" xfId="46" applyFont="1" applyFill="1" applyBorder="1" applyAlignment="1">
      <alignment horizontal="left" vertical="top" wrapText="1"/>
      <protection/>
    </xf>
    <xf numFmtId="0" fontId="4" fillId="33" borderId="22" xfId="46" applyFont="1" applyFill="1" applyBorder="1" applyAlignment="1">
      <alignment horizontal="left" vertical="top"/>
      <protection/>
    </xf>
    <xf numFmtId="0" fontId="4" fillId="33" borderId="20" xfId="46" applyFont="1" applyFill="1" applyBorder="1" applyAlignment="1">
      <alignment horizontal="left" vertical="top"/>
      <protection/>
    </xf>
    <xf numFmtId="0" fontId="4" fillId="33" borderId="21" xfId="46" applyFont="1" applyFill="1" applyBorder="1" applyAlignment="1">
      <alignment horizontal="left" vertical="top"/>
      <protection/>
    </xf>
    <xf numFmtId="9" fontId="3" fillId="34" borderId="12" xfId="50" applyFont="1" applyFill="1" applyBorder="1" applyAlignment="1">
      <alignment horizontal="left" vertical="top"/>
    </xf>
    <xf numFmtId="9" fontId="3" fillId="34" borderId="19" xfId="50" applyFont="1" applyFill="1" applyBorder="1" applyAlignment="1">
      <alignment horizontal="left" vertical="top"/>
    </xf>
    <xf numFmtId="0" fontId="3" fillId="34" borderId="15" xfId="46" applyFont="1" applyFill="1" applyBorder="1" applyAlignment="1" applyProtection="1">
      <alignment horizontal="left" vertical="top" wrapText="1"/>
      <protection locked="0"/>
    </xf>
    <xf numFmtId="0" fontId="3" fillId="34" borderId="12" xfId="46" applyFont="1" applyFill="1" applyBorder="1" applyAlignment="1" applyProtection="1">
      <alignment horizontal="left" vertical="top" wrapText="1"/>
      <protection locked="0"/>
    </xf>
    <xf numFmtId="0" fontId="3" fillId="34" borderId="19" xfId="46" applyFont="1" applyFill="1" applyBorder="1" applyAlignment="1" applyProtection="1">
      <alignment horizontal="left" vertical="top" wrapText="1"/>
      <protection locked="0"/>
    </xf>
    <xf numFmtId="9" fontId="3" fillId="33" borderId="12" xfId="50" applyFont="1" applyFill="1" applyBorder="1" applyAlignment="1" applyProtection="1">
      <alignment horizontal="left" vertical="top" wrapText="1"/>
      <protection locked="0"/>
    </xf>
    <xf numFmtId="9" fontId="3" fillId="33" borderId="19" xfId="50" applyFont="1" applyFill="1" applyBorder="1" applyAlignment="1" applyProtection="1">
      <alignment horizontal="left" vertical="top" wrapText="1"/>
      <protection locked="0"/>
    </xf>
    <xf numFmtId="0" fontId="3" fillId="0" borderId="23" xfId="46" applyFont="1" applyFill="1" applyBorder="1" applyAlignment="1" applyProtection="1">
      <alignment horizontal="left" vertical="top" wrapText="1"/>
      <protection locked="0"/>
    </xf>
    <xf numFmtId="0" fontId="3" fillId="0" borderId="24" xfId="46" applyFont="1" applyFill="1" applyBorder="1" applyAlignment="1" applyProtection="1">
      <alignment horizontal="left" vertical="top" wrapText="1"/>
      <protection locked="0"/>
    </xf>
    <xf numFmtId="0" fontId="3" fillId="0" borderId="17" xfId="46" applyFont="1" applyFill="1" applyBorder="1" applyAlignment="1" applyProtection="1">
      <alignment horizontal="left" vertical="top" wrapText="1"/>
      <protection locked="0"/>
    </xf>
    <xf numFmtId="0" fontId="3" fillId="34" borderId="16" xfId="46" applyFont="1" applyFill="1" applyBorder="1" applyAlignment="1" applyProtection="1">
      <alignment horizontal="left" vertical="top" wrapText="1"/>
      <protection locked="0"/>
    </xf>
    <xf numFmtId="0" fontId="3" fillId="34" borderId="20" xfId="46" applyFont="1" applyFill="1" applyBorder="1" applyAlignment="1" applyProtection="1">
      <alignment horizontal="left" vertical="top" wrapText="1"/>
      <protection locked="0"/>
    </xf>
    <xf numFmtId="0" fontId="3" fillId="34" borderId="14" xfId="46" applyFont="1" applyFill="1" applyBorder="1" applyAlignment="1" applyProtection="1">
      <alignment horizontal="left" vertical="top" wrapText="1"/>
      <protection locked="0"/>
    </xf>
    <xf numFmtId="0" fontId="4" fillId="0" borderId="15" xfId="46" applyFont="1" applyBorder="1" applyAlignment="1">
      <alignment horizontal="left" vertical="top"/>
      <protection/>
    </xf>
    <xf numFmtId="0" fontId="3" fillId="33" borderId="21" xfId="46" applyFont="1" applyFill="1" applyBorder="1" applyAlignment="1">
      <alignment horizontal="left" vertical="top"/>
      <protection/>
    </xf>
    <xf numFmtId="9" fontId="3" fillId="33" borderId="16" xfId="49" applyFont="1" applyFill="1" applyBorder="1" applyAlignment="1">
      <alignment horizontal="left" vertical="top"/>
    </xf>
    <xf numFmtId="9" fontId="3" fillId="33" borderId="14" xfId="49" applyFont="1" applyFill="1" applyBorder="1" applyAlignment="1">
      <alignment horizontal="left" vertical="top"/>
    </xf>
    <xf numFmtId="9" fontId="3" fillId="0" borderId="16" xfId="49" applyFont="1" applyBorder="1" applyAlignment="1">
      <alignment horizontal="left" vertical="top"/>
    </xf>
    <xf numFmtId="9" fontId="3" fillId="0" borderId="14" xfId="49" applyFont="1" applyBorder="1" applyAlignment="1">
      <alignment horizontal="left" vertical="top"/>
    </xf>
    <xf numFmtId="0" fontId="3" fillId="35" borderId="25" xfId="46" applyFont="1" applyFill="1" applyBorder="1" applyAlignment="1">
      <alignment horizontal="left" vertical="top" wrapText="1"/>
      <protection/>
    </xf>
    <xf numFmtId="0" fontId="3" fillId="35" borderId="26" xfId="46" applyFont="1" applyFill="1" applyBorder="1" applyAlignment="1">
      <alignment horizontal="left" vertical="top" wrapText="1"/>
      <protection/>
    </xf>
    <xf numFmtId="0" fontId="3" fillId="35" borderId="27" xfId="46" applyFont="1" applyFill="1" applyBorder="1" applyAlignment="1">
      <alignment horizontal="left" vertical="top" wrapText="1"/>
      <protection/>
    </xf>
    <xf numFmtId="0" fontId="4" fillId="0" borderId="22" xfId="46" applyFont="1" applyFill="1" applyBorder="1" applyAlignment="1" applyProtection="1">
      <alignment horizontal="left" vertical="top" wrapText="1"/>
      <protection locked="0"/>
    </xf>
    <xf numFmtId="0" fontId="4" fillId="0" borderId="21" xfId="46" applyFont="1" applyFill="1" applyBorder="1" applyAlignment="1" applyProtection="1">
      <alignment horizontal="left" vertical="top" wrapText="1"/>
      <protection locked="0"/>
    </xf>
    <xf numFmtId="0" fontId="3" fillId="0" borderId="16" xfId="46" applyFont="1" applyFill="1" applyBorder="1" applyAlignment="1" applyProtection="1">
      <alignment horizontal="center" vertical="top" wrapText="1"/>
      <protection locked="0"/>
    </xf>
    <xf numFmtId="0" fontId="3" fillId="0" borderId="21" xfId="46" applyFont="1" applyFill="1" applyBorder="1" applyAlignment="1" applyProtection="1">
      <alignment horizontal="center" vertical="top" wrapText="1"/>
      <protection locked="0"/>
    </xf>
    <xf numFmtId="0" fontId="3" fillId="0" borderId="16" xfId="46" applyFont="1" applyFill="1" applyBorder="1" applyAlignment="1" applyProtection="1">
      <alignment horizontal="left" wrapText="1"/>
      <protection locked="0"/>
    </xf>
    <xf numFmtId="0" fontId="3" fillId="0" borderId="20" xfId="46" applyFont="1" applyFill="1" applyBorder="1" applyAlignment="1" applyProtection="1">
      <alignment horizontal="left" wrapText="1"/>
      <protection locked="0"/>
    </xf>
    <xf numFmtId="0" fontId="3" fillId="0" borderId="14" xfId="46" applyFont="1" applyFill="1" applyBorder="1" applyAlignment="1" applyProtection="1">
      <alignment horizontal="left" wrapText="1"/>
      <protection locked="0"/>
    </xf>
    <xf numFmtId="0" fontId="3" fillId="34" borderId="15" xfId="46" applyFont="1" applyFill="1" applyBorder="1" applyAlignment="1">
      <alignment horizontal="left" vertical="top"/>
      <protection/>
    </xf>
    <xf numFmtId="0" fontId="3" fillId="34" borderId="12" xfId="46" applyFont="1" applyFill="1" applyBorder="1" applyAlignment="1">
      <alignment horizontal="left" vertical="top"/>
      <protection/>
    </xf>
    <xf numFmtId="0" fontId="3" fillId="34" borderId="19" xfId="46" applyFont="1" applyFill="1" applyBorder="1" applyAlignment="1">
      <alignment horizontal="left" vertical="top"/>
      <protection/>
    </xf>
    <xf numFmtId="9" fontId="3" fillId="0" borderId="12" xfId="49" applyFont="1" applyFill="1" applyBorder="1" applyAlignment="1">
      <alignment horizontal="left" vertical="top"/>
    </xf>
    <xf numFmtId="9" fontId="3" fillId="0" borderId="19" xfId="49" applyFont="1" applyFill="1" applyBorder="1" applyAlignment="1">
      <alignment horizontal="left" vertical="top"/>
    </xf>
    <xf numFmtId="9" fontId="3" fillId="36" borderId="16" xfId="50" applyFont="1" applyFill="1" applyBorder="1" applyAlignment="1">
      <alignment horizontal="left" vertical="top"/>
    </xf>
    <xf numFmtId="9" fontId="3" fillId="36" borderId="14" xfId="50" applyFont="1" applyFill="1" applyBorder="1" applyAlignment="1">
      <alignment horizontal="left" vertical="top"/>
    </xf>
    <xf numFmtId="0" fontId="4" fillId="0" borderId="16" xfId="46" applyFont="1" applyFill="1" applyBorder="1" applyAlignment="1" applyProtection="1">
      <alignment horizontal="left" wrapText="1"/>
      <protection locked="0"/>
    </xf>
    <xf numFmtId="0" fontId="4" fillId="0" borderId="20" xfId="46" applyFont="1" applyFill="1" applyBorder="1" applyAlignment="1" applyProtection="1">
      <alignment horizontal="left" wrapText="1"/>
      <protection locked="0"/>
    </xf>
    <xf numFmtId="0" fontId="4" fillId="0" borderId="14" xfId="46" applyFont="1" applyFill="1" applyBorder="1" applyAlignment="1" applyProtection="1">
      <alignment horizontal="left" wrapText="1"/>
      <protection locked="0"/>
    </xf>
    <xf numFmtId="0" fontId="4" fillId="0" borderId="12" xfId="46" applyFont="1" applyFill="1" applyBorder="1" applyAlignment="1" applyProtection="1">
      <alignment horizontal="left" vertical="top" wrapText="1"/>
      <protection locked="0"/>
    </xf>
    <xf numFmtId="9" fontId="50" fillId="33" borderId="0" xfId="50" applyFont="1" applyFill="1" applyBorder="1" applyAlignment="1">
      <alignment horizontal="left" vertical="top"/>
    </xf>
    <xf numFmtId="0" fontId="4" fillId="0" borderId="16" xfId="46" applyFont="1" applyFill="1" applyBorder="1" applyAlignment="1" applyProtection="1">
      <alignment horizontal="left" vertical="top" wrapText="1"/>
      <protection locked="0"/>
    </xf>
    <xf numFmtId="0" fontId="4" fillId="0" borderId="20" xfId="46" applyFont="1" applyFill="1" applyBorder="1" applyAlignment="1" applyProtection="1">
      <alignment horizontal="left" vertical="top" wrapText="1"/>
      <protection locked="0"/>
    </xf>
    <xf numFmtId="0" fontId="4" fillId="0" borderId="14" xfId="46" applyFont="1" applyFill="1" applyBorder="1" applyAlignment="1" applyProtection="1">
      <alignment horizontal="left" vertical="top" wrapText="1"/>
      <protection locked="0"/>
    </xf>
    <xf numFmtId="0" fontId="3" fillId="35" borderId="26" xfId="46" applyFont="1" applyFill="1" applyBorder="1" applyAlignment="1">
      <alignment horizontal="left" vertical="top"/>
      <protection/>
    </xf>
    <xf numFmtId="0" fontId="3" fillId="35" borderId="27" xfId="46" applyFont="1" applyFill="1" applyBorder="1" applyAlignment="1">
      <alignment horizontal="left" vertical="top"/>
      <protection/>
    </xf>
    <xf numFmtId="9" fontId="3" fillId="0" borderId="16" xfId="49" applyFont="1" applyFill="1" applyBorder="1" applyAlignment="1">
      <alignment horizontal="left" vertical="top"/>
    </xf>
    <xf numFmtId="9" fontId="3" fillId="0" borderId="14" xfId="49" applyFont="1" applyFill="1" applyBorder="1" applyAlignment="1">
      <alignment horizontal="left" vertical="top"/>
    </xf>
    <xf numFmtId="0" fontId="3" fillId="35" borderId="22" xfId="46" applyFont="1" applyFill="1" applyBorder="1" applyAlignment="1">
      <alignment horizontal="left" vertical="top" wrapText="1"/>
      <protection/>
    </xf>
    <xf numFmtId="0" fontId="3" fillId="35" borderId="20" xfId="46" applyFont="1" applyFill="1" applyBorder="1" applyAlignment="1">
      <alignment horizontal="left" vertical="top" wrapText="1"/>
      <protection/>
    </xf>
    <xf numFmtId="0" fontId="3" fillId="35" borderId="14" xfId="46" applyFont="1" applyFill="1" applyBorder="1" applyAlignment="1">
      <alignment horizontal="left" vertical="top" wrapText="1"/>
      <protection/>
    </xf>
    <xf numFmtId="0" fontId="3" fillId="34" borderId="15" xfId="46" applyFont="1" applyFill="1" applyBorder="1" applyAlignment="1">
      <alignment horizontal="left" vertical="top" wrapText="1"/>
      <protection/>
    </xf>
    <xf numFmtId="0" fontId="4" fillId="34" borderId="12" xfId="46" applyFont="1" applyFill="1" applyBorder="1" applyAlignment="1">
      <alignment horizontal="left" vertical="top"/>
      <protection/>
    </xf>
    <xf numFmtId="0" fontId="4" fillId="34" borderId="19" xfId="46" applyFont="1" applyFill="1" applyBorder="1" applyAlignment="1">
      <alignment horizontal="left" vertical="top"/>
      <protection/>
    </xf>
    <xf numFmtId="0" fontId="3" fillId="34" borderId="28" xfId="46" applyFont="1" applyFill="1" applyBorder="1" applyAlignment="1">
      <alignment horizontal="left" vertical="top" wrapText="1"/>
      <protection/>
    </xf>
    <xf numFmtId="0" fontId="3" fillId="34" borderId="29" xfId="46" applyFont="1" applyFill="1" applyBorder="1" applyAlignment="1">
      <alignment horizontal="left" vertical="top" wrapText="1"/>
      <protection/>
    </xf>
    <xf numFmtId="0" fontId="3" fillId="34" borderId="30" xfId="46" applyFont="1" applyFill="1" applyBorder="1" applyAlignment="1">
      <alignment horizontal="left" vertical="top" wrapText="1"/>
      <protection/>
    </xf>
    <xf numFmtId="0" fontId="3" fillId="34" borderId="31" xfId="46" applyFont="1" applyFill="1" applyBorder="1" applyAlignment="1">
      <alignment horizontal="left" vertical="top" wrapText="1"/>
      <protection/>
    </xf>
    <xf numFmtId="0" fontId="3" fillId="34" borderId="32" xfId="46" applyFont="1" applyFill="1" applyBorder="1" applyAlignment="1">
      <alignment horizontal="left" vertical="top" wrapText="1"/>
      <protection/>
    </xf>
    <xf numFmtId="0" fontId="3" fillId="34" borderId="33" xfId="46" applyFont="1" applyFill="1" applyBorder="1" applyAlignment="1">
      <alignment horizontal="left" vertical="top" wrapText="1"/>
      <protection/>
    </xf>
    <xf numFmtId="0" fontId="3" fillId="34" borderId="34" xfId="46" applyFont="1" applyFill="1" applyBorder="1" applyAlignment="1">
      <alignment horizontal="left" vertical="top" wrapText="1"/>
      <protection/>
    </xf>
    <xf numFmtId="0" fontId="3" fillId="34" borderId="35" xfId="46" applyFont="1" applyFill="1" applyBorder="1" applyAlignment="1">
      <alignment horizontal="left" vertical="top" wrapText="1"/>
      <protection/>
    </xf>
    <xf numFmtId="0" fontId="3" fillId="34" borderId="12" xfId="46" applyFont="1" applyFill="1" applyBorder="1" applyAlignment="1">
      <alignment horizontal="left" vertical="top" wrapText="1"/>
      <protection/>
    </xf>
    <xf numFmtId="0" fontId="3" fillId="34" borderId="16" xfId="46" applyFont="1" applyFill="1" applyBorder="1" applyAlignment="1">
      <alignment horizontal="left" vertical="top" wrapText="1"/>
      <protection/>
    </xf>
    <xf numFmtId="0" fontId="3" fillId="34" borderId="36" xfId="46" applyFont="1" applyFill="1" applyBorder="1" applyAlignment="1">
      <alignment horizontal="left" vertical="top" wrapText="1"/>
      <protection/>
    </xf>
    <xf numFmtId="0" fontId="3" fillId="34" borderId="37" xfId="46" applyFont="1" applyFill="1" applyBorder="1" applyAlignment="1">
      <alignment horizontal="left" vertical="top" wrapText="1"/>
      <protection/>
    </xf>
    <xf numFmtId="0" fontId="3" fillId="34" borderId="38" xfId="46" applyFont="1" applyFill="1" applyBorder="1" applyAlignment="1">
      <alignment horizontal="left" vertical="top" wrapText="1"/>
      <protection/>
    </xf>
    <xf numFmtId="9" fontId="4" fillId="0" borderId="12" xfId="46" applyNumberFormat="1" applyFont="1" applyBorder="1" applyAlignment="1">
      <alignment horizontal="left" vertical="top"/>
      <protection/>
    </xf>
    <xf numFmtId="0" fontId="4" fillId="0" borderId="19" xfId="46" applyFont="1" applyBorder="1" applyAlignment="1">
      <alignment horizontal="left" vertical="top"/>
      <protection/>
    </xf>
    <xf numFmtId="0" fontId="3" fillId="34" borderId="23" xfId="46" applyFont="1" applyFill="1" applyBorder="1" applyAlignment="1">
      <alignment horizontal="left" vertical="top" wrapText="1"/>
      <protection/>
    </xf>
    <xf numFmtId="0" fontId="3" fillId="34" borderId="24" xfId="46" applyFont="1" applyFill="1" applyBorder="1" applyAlignment="1">
      <alignment horizontal="left" vertical="top"/>
      <protection/>
    </xf>
    <xf numFmtId="0" fontId="4" fillId="34" borderId="24" xfId="46" applyFont="1" applyFill="1" applyBorder="1" applyAlignment="1">
      <alignment horizontal="left" vertical="top"/>
      <protection/>
    </xf>
    <xf numFmtId="0" fontId="4" fillId="34" borderId="17" xfId="46" applyFont="1" applyFill="1" applyBorder="1" applyAlignment="1">
      <alignment horizontal="left" vertical="top"/>
      <protection/>
    </xf>
    <xf numFmtId="0" fontId="3" fillId="35" borderId="39" xfId="46" applyFont="1" applyFill="1" applyBorder="1" applyAlignment="1">
      <alignment horizontal="left" vertical="top" wrapText="1"/>
      <protection/>
    </xf>
    <xf numFmtId="0" fontId="3" fillId="35" borderId="40" xfId="46" applyFont="1" applyFill="1" applyBorder="1" applyAlignment="1">
      <alignment horizontal="left" vertical="top" wrapText="1"/>
      <protection/>
    </xf>
    <xf numFmtId="0" fontId="3" fillId="35" borderId="41" xfId="46" applyFont="1" applyFill="1" applyBorder="1" applyAlignment="1">
      <alignment horizontal="left" vertical="top" wrapText="1"/>
      <protection/>
    </xf>
    <xf numFmtId="9" fontId="50" fillId="33" borderId="0" xfId="51" applyFont="1" applyFill="1" applyBorder="1" applyAlignment="1" applyProtection="1">
      <alignment horizontal="left" vertical="top" wrapText="1"/>
      <protection locked="0"/>
    </xf>
    <xf numFmtId="9" fontId="3" fillId="34" borderId="12" xfId="51" applyFont="1" applyFill="1" applyBorder="1" applyAlignment="1">
      <alignment horizontal="left" vertical="top"/>
    </xf>
    <xf numFmtId="9" fontId="3" fillId="34" borderId="19" xfId="51" applyFont="1" applyFill="1" applyBorder="1" applyAlignment="1">
      <alignment horizontal="left" vertical="top"/>
    </xf>
    <xf numFmtId="9" fontId="4" fillId="33" borderId="12" xfId="51" applyFont="1" applyFill="1" applyBorder="1" applyAlignment="1" applyProtection="1">
      <alignment horizontal="left" vertical="top" wrapText="1"/>
      <protection locked="0"/>
    </xf>
    <xf numFmtId="9" fontId="4" fillId="33" borderId="19" xfId="51" applyFont="1" applyFill="1" applyBorder="1" applyAlignment="1" applyProtection="1">
      <alignment horizontal="left" vertical="top" wrapText="1"/>
      <protection locked="0"/>
    </xf>
    <xf numFmtId="0" fontId="3" fillId="0" borderId="16" xfId="46" applyFont="1" applyBorder="1" applyAlignment="1" applyProtection="1">
      <alignment horizontal="center" vertical="top" wrapText="1"/>
      <protection locked="0"/>
    </xf>
    <xf numFmtId="0" fontId="3" fillId="0" borderId="21" xfId="46" applyFont="1" applyBorder="1" applyAlignment="1" applyProtection="1">
      <alignment horizontal="center" vertical="top" wrapText="1"/>
      <protection locked="0"/>
    </xf>
    <xf numFmtId="9" fontId="50" fillId="33" borderId="0" xfId="51" applyFont="1" applyFill="1" applyBorder="1" applyAlignment="1">
      <alignment horizontal="left" vertical="top"/>
    </xf>
    <xf numFmtId="9" fontId="3" fillId="36" borderId="16" xfId="51" applyFont="1" applyFill="1" applyBorder="1" applyAlignment="1">
      <alignment horizontal="left" vertical="top"/>
    </xf>
    <xf numFmtId="9" fontId="3" fillId="36" borderId="14" xfId="51" applyFont="1" applyFill="1" applyBorder="1" applyAlignment="1">
      <alignment horizontal="left" vertical="top"/>
    </xf>
    <xf numFmtId="9" fontId="3" fillId="35" borderId="16" xfId="51" applyFont="1" applyFill="1" applyBorder="1" applyAlignment="1">
      <alignment horizontal="left" vertical="top"/>
    </xf>
    <xf numFmtId="9" fontId="3" fillId="35" borderId="14" xfId="51" applyFont="1" applyFill="1" applyBorder="1" applyAlignment="1">
      <alignment horizontal="left" vertical="top"/>
    </xf>
    <xf numFmtId="0" fontId="3" fillId="0" borderId="23" xfId="46" applyFont="1" applyBorder="1" applyAlignment="1" applyProtection="1">
      <alignment horizontal="left" vertical="top" wrapText="1"/>
      <protection locked="0"/>
    </xf>
    <xf numFmtId="0" fontId="3" fillId="0" borderId="24" xfId="46" applyFont="1" applyBorder="1" applyAlignment="1" applyProtection="1">
      <alignment horizontal="left" vertical="top" wrapText="1"/>
      <protection locked="0"/>
    </xf>
    <xf numFmtId="0" fontId="3" fillId="0" borderId="17" xfId="46" applyFont="1" applyBorder="1" applyAlignment="1" applyProtection="1">
      <alignment horizontal="left" vertical="top" wrapText="1"/>
      <protection locked="0"/>
    </xf>
    <xf numFmtId="0" fontId="4" fillId="0" borderId="22" xfId="46" applyFont="1" applyBorder="1" applyAlignment="1" applyProtection="1">
      <alignment horizontal="left" vertical="top" wrapText="1"/>
      <protection locked="0"/>
    </xf>
    <xf numFmtId="0" fontId="4" fillId="0" borderId="21" xfId="46" applyFont="1" applyBorder="1" applyAlignment="1" applyProtection="1">
      <alignment horizontal="left" vertical="top" wrapText="1"/>
      <protection locked="0"/>
    </xf>
    <xf numFmtId="9" fontId="3" fillId="33" borderId="12" xfId="51" applyFont="1" applyFill="1" applyBorder="1" applyAlignment="1" applyProtection="1">
      <alignment horizontal="left" vertical="top" wrapText="1"/>
      <protection locked="0"/>
    </xf>
    <xf numFmtId="9" fontId="3" fillId="33" borderId="19" xfId="51" applyFont="1" applyFill="1" applyBorder="1" applyAlignment="1" applyProtection="1">
      <alignment horizontal="left" vertical="top" wrapText="1"/>
      <protection locked="0"/>
    </xf>
    <xf numFmtId="0" fontId="3" fillId="33" borderId="16" xfId="46" applyFont="1" applyFill="1" applyBorder="1" applyAlignment="1" applyProtection="1">
      <alignment horizontal="left" vertical="top" wrapText="1"/>
      <protection locked="0"/>
    </xf>
    <xf numFmtId="0" fontId="3" fillId="33" borderId="20" xfId="46" applyFont="1" applyFill="1" applyBorder="1" applyAlignment="1" applyProtection="1">
      <alignment horizontal="left" vertical="top" wrapText="1"/>
      <protection locked="0"/>
    </xf>
    <xf numFmtId="0" fontId="3" fillId="33" borderId="14" xfId="46" applyFont="1" applyFill="1" applyBorder="1" applyAlignment="1" applyProtection="1">
      <alignment horizontal="left" vertical="top" wrapText="1"/>
      <protection locked="0"/>
    </xf>
    <xf numFmtId="0" fontId="4" fillId="0" borderId="16" xfId="46" applyFont="1" applyBorder="1" applyAlignment="1">
      <alignment vertical="top" wrapText="1"/>
      <protection/>
    </xf>
    <xf numFmtId="0" fontId="4" fillId="0" borderId="20" xfId="46" applyFont="1" applyBorder="1" applyAlignment="1">
      <alignment vertical="top" wrapText="1"/>
      <protection/>
    </xf>
    <xf numFmtId="0" fontId="4" fillId="0" borderId="14" xfId="46" applyFont="1" applyBorder="1" applyAlignment="1">
      <alignment vertical="top" wrapText="1"/>
      <protection/>
    </xf>
    <xf numFmtId="0" fontId="4" fillId="33" borderId="16" xfId="46" applyFont="1" applyFill="1" applyBorder="1" applyAlignment="1" applyProtection="1">
      <alignment vertical="top" wrapText="1"/>
      <protection locked="0"/>
    </xf>
    <xf numFmtId="0" fontId="4" fillId="33" borderId="20" xfId="46" applyFont="1" applyFill="1" applyBorder="1" applyAlignment="1" applyProtection="1">
      <alignment vertical="top" wrapText="1"/>
      <protection locked="0"/>
    </xf>
    <xf numFmtId="0" fontId="4" fillId="33" borderId="14" xfId="46" applyFont="1" applyFill="1" applyBorder="1" applyAlignment="1" applyProtection="1">
      <alignment vertical="top" wrapText="1"/>
      <protection locked="0"/>
    </xf>
    <xf numFmtId="0" fontId="4" fillId="0" borderId="16" xfId="46" applyFont="1" applyBorder="1" applyAlignment="1">
      <alignment horizontal="left" vertical="top"/>
      <protection/>
    </xf>
    <xf numFmtId="0" fontId="4" fillId="0" borderId="21" xfId="46" applyFont="1" applyBorder="1" applyAlignment="1">
      <alignment horizontal="left" vertical="top"/>
      <protection/>
    </xf>
    <xf numFmtId="0" fontId="3" fillId="33" borderId="16" xfId="46" applyFont="1" applyFill="1" applyBorder="1" applyAlignment="1">
      <alignment horizontal="left" vertical="top"/>
      <protection/>
    </xf>
    <xf numFmtId="9" fontId="3" fillId="34" borderId="16" xfId="51" applyFont="1" applyFill="1" applyBorder="1" applyAlignment="1">
      <alignment horizontal="left" vertical="top"/>
    </xf>
    <xf numFmtId="9" fontId="3" fillId="34" borderId="14" xfId="51" applyFont="1" applyFill="1" applyBorder="1" applyAlignment="1">
      <alignment horizontal="left" vertical="top"/>
    </xf>
    <xf numFmtId="0" fontId="3" fillId="34" borderId="21" xfId="46" applyFont="1" applyFill="1" applyBorder="1" applyAlignment="1" applyProtection="1">
      <alignment horizontal="left" vertical="top" wrapText="1"/>
      <protection locked="0"/>
    </xf>
    <xf numFmtId="0" fontId="3" fillId="34" borderId="22" xfId="46" applyFont="1" applyFill="1" applyBorder="1" applyAlignment="1" applyProtection="1">
      <alignment horizontal="left" vertical="top" wrapText="1"/>
      <protection locked="0"/>
    </xf>
    <xf numFmtId="0" fontId="3" fillId="34" borderId="16" xfId="46" applyFont="1" applyFill="1" applyBorder="1" applyAlignment="1">
      <alignment horizontal="left" vertical="top"/>
      <protection/>
    </xf>
    <xf numFmtId="0" fontId="3" fillId="34" borderId="14" xfId="46" applyFont="1" applyFill="1" applyBorder="1" applyAlignment="1">
      <alignment horizontal="left" vertical="top"/>
      <protection/>
    </xf>
    <xf numFmtId="0" fontId="4" fillId="33" borderId="22" xfId="46" applyFont="1" applyFill="1" applyBorder="1" applyAlignment="1">
      <alignment horizontal="left" vertical="top" wrapText="1"/>
      <protection/>
    </xf>
    <xf numFmtId="0" fontId="4" fillId="33" borderId="20" xfId="46" applyFont="1" applyFill="1" applyBorder="1" applyAlignment="1">
      <alignment horizontal="left" vertical="top" wrapText="1"/>
      <protection/>
    </xf>
    <xf numFmtId="0" fontId="4" fillId="33" borderId="21" xfId="46" applyFont="1" applyFill="1" applyBorder="1" applyAlignment="1">
      <alignment horizontal="left" vertical="top" wrapText="1"/>
      <protection/>
    </xf>
    <xf numFmtId="9" fontId="3" fillId="34" borderId="12" xfId="49" applyFont="1" applyFill="1" applyBorder="1" applyAlignment="1">
      <alignment horizontal="left" vertical="top"/>
    </xf>
    <xf numFmtId="9" fontId="3" fillId="34" borderId="19" xfId="49" applyFont="1" applyFill="1" applyBorder="1" applyAlignment="1">
      <alignment horizontal="left" vertical="top"/>
    </xf>
    <xf numFmtId="9" fontId="4" fillId="0" borderId="12" xfId="49" applyFont="1" applyBorder="1" applyAlignment="1">
      <alignment horizontal="left" vertical="top"/>
    </xf>
    <xf numFmtId="9" fontId="4" fillId="0" borderId="19" xfId="49" applyFont="1" applyBorder="1" applyAlignment="1">
      <alignment horizontal="left" vertical="top"/>
    </xf>
    <xf numFmtId="0" fontId="3" fillId="33" borderId="20" xfId="46" applyFont="1" applyFill="1" applyBorder="1" applyAlignment="1">
      <alignment horizontal="justify" vertical="top" wrapText="1"/>
      <protection/>
    </xf>
    <xf numFmtId="0" fontId="3" fillId="33" borderId="14" xfId="46" applyFont="1" applyFill="1" applyBorder="1" applyAlignment="1">
      <alignment horizontal="justify" vertical="top" wrapText="1"/>
      <protection/>
    </xf>
    <xf numFmtId="0" fontId="3" fillId="37" borderId="22" xfId="46" applyFont="1" applyFill="1" applyBorder="1" applyAlignment="1">
      <alignment horizontal="left" vertical="top"/>
      <protection/>
    </xf>
    <xf numFmtId="0" fontId="3" fillId="37" borderId="20" xfId="46" applyFont="1" applyFill="1" applyBorder="1" applyAlignment="1">
      <alignment horizontal="left" vertical="top"/>
      <protection/>
    </xf>
    <xf numFmtId="0" fontId="3" fillId="37" borderId="21" xfId="46" applyFont="1" applyFill="1" applyBorder="1" applyAlignment="1">
      <alignment horizontal="left" vertical="top"/>
      <protection/>
    </xf>
    <xf numFmtId="9" fontId="3" fillId="37" borderId="16" xfId="51" applyFont="1" applyFill="1" applyBorder="1" applyAlignment="1">
      <alignment horizontal="left" vertical="top"/>
    </xf>
    <xf numFmtId="9" fontId="3" fillId="37" borderId="14" xfId="51" applyFont="1" applyFill="1" applyBorder="1" applyAlignment="1">
      <alignment horizontal="left" vertical="top"/>
    </xf>
    <xf numFmtId="0" fontId="4" fillId="38" borderId="16" xfId="46" applyFont="1" applyFill="1" applyBorder="1" applyAlignment="1" applyProtection="1">
      <alignment horizontal="left" vertical="top" wrapText="1"/>
      <protection locked="0"/>
    </xf>
    <xf numFmtId="0" fontId="4" fillId="38" borderId="20" xfId="46" applyFont="1" applyFill="1" applyBorder="1" applyAlignment="1" applyProtection="1">
      <alignment horizontal="left" vertical="top" wrapText="1"/>
      <protection locked="0"/>
    </xf>
    <xf numFmtId="0" fontId="4" fillId="38" borderId="14" xfId="46" applyFont="1" applyFill="1" applyBorder="1" applyAlignment="1" applyProtection="1">
      <alignment horizontal="left" vertical="top" wrapText="1"/>
      <protection locked="0"/>
    </xf>
    <xf numFmtId="0" fontId="3" fillId="39" borderId="15" xfId="46" applyFont="1" applyFill="1" applyBorder="1" applyAlignment="1" applyProtection="1">
      <alignment horizontal="left" vertical="top" wrapText="1"/>
      <protection locked="0"/>
    </xf>
    <xf numFmtId="0" fontId="3" fillId="39" borderId="12" xfId="46" applyFont="1" applyFill="1" applyBorder="1" applyAlignment="1" applyProtection="1">
      <alignment horizontal="left" vertical="top" wrapText="1"/>
      <protection locked="0"/>
    </xf>
    <xf numFmtId="0" fontId="3" fillId="39" borderId="19" xfId="46" applyFont="1" applyFill="1" applyBorder="1" applyAlignment="1" applyProtection="1">
      <alignment horizontal="left" vertical="top" wrapText="1"/>
      <protection locked="0"/>
    </xf>
    <xf numFmtId="0" fontId="3" fillId="37" borderId="16" xfId="46" applyFont="1" applyFill="1" applyBorder="1" applyAlignment="1">
      <alignment horizontal="left" vertical="top"/>
      <protection/>
    </xf>
    <xf numFmtId="0" fontId="3" fillId="38" borderId="20" xfId="46" applyFont="1" applyFill="1" applyBorder="1" applyAlignment="1">
      <alignment horizontal="left" vertical="top" wrapText="1"/>
      <protection/>
    </xf>
    <xf numFmtId="0" fontId="3" fillId="38" borderId="14" xfId="46" applyFont="1" applyFill="1" applyBorder="1" applyAlignment="1">
      <alignment horizontal="left" vertical="top" wrapText="1"/>
      <protection/>
    </xf>
    <xf numFmtId="0" fontId="3" fillId="39" borderId="16" xfId="46" applyFont="1" applyFill="1" applyBorder="1" applyAlignment="1" applyProtection="1">
      <alignment horizontal="left" vertical="top" wrapText="1"/>
      <protection locked="0"/>
    </xf>
    <xf numFmtId="0" fontId="3" fillId="39" borderId="20" xfId="46" applyFont="1" applyFill="1" applyBorder="1" applyAlignment="1" applyProtection="1">
      <alignment horizontal="left" vertical="top" wrapText="1"/>
      <protection locked="0"/>
    </xf>
    <xf numFmtId="0" fontId="3" fillId="39" borderId="14" xfId="46" applyFont="1" applyFill="1" applyBorder="1" applyAlignment="1" applyProtection="1">
      <alignment horizontal="left" vertical="top" wrapText="1"/>
      <protection locked="0"/>
    </xf>
    <xf numFmtId="9" fontId="3" fillId="40" borderId="16" xfId="51" applyFont="1" applyFill="1" applyBorder="1" applyAlignment="1">
      <alignment horizontal="left" vertical="top"/>
    </xf>
    <xf numFmtId="9" fontId="3" fillId="40" borderId="14" xfId="51" applyFont="1" applyFill="1" applyBorder="1" applyAlignment="1">
      <alignment horizontal="left" vertical="top"/>
    </xf>
    <xf numFmtId="0" fontId="3" fillId="38" borderId="20" xfId="46" applyFont="1" applyFill="1" applyBorder="1" applyAlignment="1">
      <alignment horizontal="left" vertical="top"/>
      <protection/>
    </xf>
    <xf numFmtId="0" fontId="3" fillId="38" borderId="14" xfId="46" applyFont="1" applyFill="1" applyBorder="1" applyAlignment="1">
      <alignment horizontal="left" vertical="top"/>
      <protection/>
    </xf>
    <xf numFmtId="0" fontId="4" fillId="38" borderId="15" xfId="46" applyFont="1" applyFill="1" applyBorder="1" applyAlignment="1" applyProtection="1">
      <alignment horizontal="left" vertical="top" wrapText="1"/>
      <protection locked="0"/>
    </xf>
    <xf numFmtId="0" fontId="4" fillId="38" borderId="12" xfId="46" applyFont="1" applyFill="1" applyBorder="1" applyAlignment="1" applyProtection="1">
      <alignment horizontal="left" vertical="top" wrapText="1"/>
      <protection locked="0"/>
    </xf>
    <xf numFmtId="0" fontId="3" fillId="38" borderId="12" xfId="46" applyFont="1" applyFill="1" applyBorder="1" applyAlignment="1" applyProtection="1">
      <alignment horizontal="left" vertical="top" wrapText="1"/>
      <protection locked="0"/>
    </xf>
    <xf numFmtId="9" fontId="3" fillId="38" borderId="12" xfId="51" applyFont="1" applyFill="1" applyBorder="1" applyAlignment="1" applyProtection="1">
      <alignment horizontal="left" vertical="top" wrapText="1"/>
      <protection locked="0"/>
    </xf>
    <xf numFmtId="9" fontId="3" fillId="38" borderId="19" xfId="51" applyFont="1" applyFill="1" applyBorder="1" applyAlignment="1" applyProtection="1">
      <alignment horizontal="left" vertical="top" wrapText="1"/>
      <protection locked="0"/>
    </xf>
    <xf numFmtId="0" fontId="3" fillId="39" borderId="12" xfId="46" applyFont="1" applyFill="1" applyBorder="1" applyAlignment="1">
      <alignment horizontal="left" vertical="top"/>
      <protection/>
    </xf>
    <xf numFmtId="0" fontId="3" fillId="39" borderId="19" xfId="46" applyFont="1" applyFill="1" applyBorder="1" applyAlignment="1">
      <alignment horizontal="left" vertical="top"/>
      <protection/>
    </xf>
    <xf numFmtId="0" fontId="3" fillId="39" borderId="22" xfId="46" applyFont="1" applyFill="1" applyBorder="1" applyAlignment="1">
      <alignment horizontal="left" vertical="top"/>
      <protection/>
    </xf>
    <xf numFmtId="0" fontId="3" fillId="39" borderId="20" xfId="46" applyFont="1" applyFill="1" applyBorder="1" applyAlignment="1">
      <alignment horizontal="left" vertical="top"/>
      <protection/>
    </xf>
    <xf numFmtId="0" fontId="3" fillId="39" borderId="21" xfId="46" applyFont="1" applyFill="1" applyBorder="1" applyAlignment="1">
      <alignment horizontal="left" vertical="top"/>
      <protection/>
    </xf>
    <xf numFmtId="9" fontId="3" fillId="39" borderId="12" xfId="51" applyFont="1" applyFill="1" applyBorder="1" applyAlignment="1">
      <alignment horizontal="left" vertical="top"/>
    </xf>
    <xf numFmtId="9" fontId="3" fillId="39" borderId="19" xfId="51" applyFont="1" applyFill="1" applyBorder="1" applyAlignment="1">
      <alignment horizontal="left" vertical="top"/>
    </xf>
    <xf numFmtId="0" fontId="4" fillId="38" borderId="22" xfId="46" applyFont="1" applyFill="1" applyBorder="1" applyAlignment="1">
      <alignment horizontal="left" vertical="top"/>
      <protection/>
    </xf>
    <xf numFmtId="0" fontId="4" fillId="38" borderId="20" xfId="46" applyFont="1" applyFill="1" applyBorder="1" applyAlignment="1">
      <alignment horizontal="left" vertical="top"/>
      <protection/>
    </xf>
    <xf numFmtId="0" fontId="4" fillId="38" borderId="21" xfId="46" applyFont="1" applyFill="1" applyBorder="1" applyAlignment="1">
      <alignment horizontal="left" vertical="top"/>
      <protection/>
    </xf>
    <xf numFmtId="0" fontId="3" fillId="38" borderId="16" xfId="46" applyFont="1" applyFill="1" applyBorder="1" applyAlignment="1">
      <alignment horizontal="left" vertical="top"/>
      <protection/>
    </xf>
    <xf numFmtId="0" fontId="3" fillId="37" borderId="25" xfId="46" applyFont="1" applyFill="1" applyBorder="1" applyAlignment="1">
      <alignment horizontal="left" vertical="top" wrapText="1"/>
      <protection/>
    </xf>
    <xf numFmtId="0" fontId="3" fillId="37" borderId="26" xfId="46" applyFont="1" applyFill="1" applyBorder="1" applyAlignment="1">
      <alignment horizontal="left" vertical="top" wrapText="1"/>
      <protection/>
    </xf>
    <xf numFmtId="0" fontId="3" fillId="37" borderId="27" xfId="46" applyFont="1" applyFill="1" applyBorder="1" applyAlignment="1">
      <alignment horizontal="left" vertical="top" wrapText="1"/>
      <protection/>
    </xf>
    <xf numFmtId="0" fontId="3" fillId="39" borderId="15" xfId="46" applyFont="1" applyFill="1" applyBorder="1" applyAlignment="1">
      <alignment horizontal="left" vertical="top"/>
      <protection/>
    </xf>
    <xf numFmtId="0" fontId="3" fillId="37" borderId="26" xfId="46" applyFont="1" applyFill="1" applyBorder="1" applyAlignment="1">
      <alignment horizontal="left" vertical="top"/>
      <protection/>
    </xf>
    <xf numFmtId="0" fontId="3" fillId="37" borderId="27" xfId="46" applyFont="1" applyFill="1" applyBorder="1" applyAlignment="1">
      <alignment horizontal="left" vertical="top"/>
      <protection/>
    </xf>
    <xf numFmtId="0" fontId="4" fillId="0" borderId="14" xfId="46" applyFont="1" applyBorder="1" applyAlignment="1">
      <alignment horizontal="left" vertical="top" wrapText="1"/>
      <protection/>
    </xf>
    <xf numFmtId="0" fontId="4" fillId="0" borderId="22" xfId="46" applyFont="1" applyBorder="1" applyAlignment="1">
      <alignment horizontal="left" vertical="top"/>
      <protection/>
    </xf>
    <xf numFmtId="0" fontId="4" fillId="0" borderId="20" xfId="46" applyFont="1" applyBorder="1" applyAlignment="1">
      <alignment horizontal="left" vertical="top"/>
      <protection/>
    </xf>
    <xf numFmtId="9" fontId="3" fillId="0" borderId="16" xfId="46" applyNumberFormat="1" applyFont="1" applyBorder="1" applyAlignment="1">
      <alignment horizontal="left" vertical="top"/>
      <protection/>
    </xf>
    <xf numFmtId="0" fontId="3" fillId="0" borderId="14" xfId="46" applyFont="1" applyBorder="1" applyAlignment="1">
      <alignment horizontal="left" vertical="top"/>
      <protection/>
    </xf>
    <xf numFmtId="0" fontId="3" fillId="0" borderId="12" xfId="46" applyFont="1" applyBorder="1" applyAlignment="1">
      <alignment horizontal="left" vertical="top"/>
      <protection/>
    </xf>
    <xf numFmtId="0" fontId="4" fillId="0" borderId="16" xfId="46" applyFont="1" applyBorder="1" applyAlignment="1" applyProtection="1">
      <alignment horizontal="left" vertical="top" wrapText="1"/>
      <protection locked="0"/>
    </xf>
    <xf numFmtId="0" fontId="3" fillId="0" borderId="16" xfId="46" applyFont="1" applyBorder="1" applyAlignment="1" applyProtection="1">
      <alignment horizontal="left" vertical="top" wrapText="1"/>
      <protection locked="0"/>
    </xf>
    <xf numFmtId="0" fontId="3" fillId="0" borderId="21" xfId="46" applyFont="1" applyBorder="1" applyAlignment="1" applyProtection="1">
      <alignment horizontal="left" vertical="top" wrapText="1"/>
      <protection locked="0"/>
    </xf>
    <xf numFmtId="9" fontId="3" fillId="0" borderId="16" xfId="46" applyNumberFormat="1" applyFont="1" applyBorder="1" applyAlignment="1" applyProtection="1">
      <alignment horizontal="left" vertical="top" wrapText="1"/>
      <protection locked="0"/>
    </xf>
    <xf numFmtId="0" fontId="3" fillId="0" borderId="14" xfId="46" applyFont="1" applyBorder="1" applyAlignment="1" applyProtection="1">
      <alignment horizontal="left" vertical="top" wrapText="1"/>
      <protection locked="0"/>
    </xf>
    <xf numFmtId="9" fontId="4" fillId="38" borderId="12" xfId="51" applyFont="1" applyFill="1" applyBorder="1" applyAlignment="1" applyProtection="1">
      <alignment horizontal="left" vertical="top" wrapText="1"/>
      <protection locked="0"/>
    </xf>
    <xf numFmtId="9" fontId="4" fillId="38" borderId="19" xfId="51" applyFont="1" applyFill="1" applyBorder="1" applyAlignment="1" applyProtection="1">
      <alignment horizontal="left" vertical="top" wrapText="1"/>
      <protection locked="0"/>
    </xf>
    <xf numFmtId="9" fontId="4" fillId="38" borderId="12" xfId="46" applyNumberFormat="1" applyFont="1" applyFill="1" applyBorder="1" applyAlignment="1" applyProtection="1">
      <alignment horizontal="left" vertical="top" wrapText="1"/>
      <protection locked="0"/>
    </xf>
    <xf numFmtId="9" fontId="4" fillId="38" borderId="12" xfId="49" applyFont="1" applyFill="1" applyBorder="1" applyAlignment="1" applyProtection="1">
      <alignment horizontal="left" vertical="top" wrapText="1"/>
      <protection locked="0"/>
    </xf>
    <xf numFmtId="9" fontId="3" fillId="0" borderId="16" xfId="49" applyFont="1" applyBorder="1" applyAlignment="1" applyProtection="1">
      <alignment horizontal="left" vertical="top" wrapText="1"/>
      <protection locked="0"/>
    </xf>
    <xf numFmtId="9" fontId="3" fillId="0" borderId="14" xfId="49" applyFont="1" applyBorder="1" applyAlignment="1" applyProtection="1">
      <alignment horizontal="left" vertical="top" wrapText="1"/>
      <protection locked="0"/>
    </xf>
    <xf numFmtId="0" fontId="4" fillId="34" borderId="12" xfId="46" applyFont="1" applyFill="1" applyBorder="1" applyAlignment="1">
      <alignment horizontal="left" vertical="top" wrapText="1"/>
      <protection/>
    </xf>
    <xf numFmtId="0" fontId="4" fillId="34" borderId="19" xfId="46" applyFont="1" applyFill="1" applyBorder="1" applyAlignment="1">
      <alignment horizontal="left" vertical="top" wrapText="1"/>
      <protection/>
    </xf>
    <xf numFmtId="0" fontId="4" fillId="33" borderId="22" xfId="46" applyFont="1" applyFill="1" applyBorder="1" applyAlignment="1" applyProtection="1">
      <alignment horizontal="left" vertical="top" wrapText="1"/>
      <protection locked="0"/>
    </xf>
    <xf numFmtId="0" fontId="4" fillId="33" borderId="21" xfId="46" applyFont="1" applyFill="1" applyBorder="1" applyAlignment="1" applyProtection="1">
      <alignment horizontal="left" vertical="top" wrapText="1"/>
      <protection locked="0"/>
    </xf>
    <xf numFmtId="0" fontId="4" fillId="33" borderId="16" xfId="46" applyFont="1" applyFill="1" applyBorder="1" applyAlignment="1" applyProtection="1">
      <alignment horizontal="left" vertical="top" wrapText="1"/>
      <protection locked="0"/>
    </xf>
    <xf numFmtId="9" fontId="4" fillId="33" borderId="16" xfId="49" applyFont="1" applyFill="1" applyBorder="1" applyAlignment="1" applyProtection="1">
      <alignment horizontal="left" vertical="top" wrapText="1"/>
      <protection locked="0"/>
    </xf>
    <xf numFmtId="9" fontId="4" fillId="33" borderId="14" xfId="49" applyFont="1" applyFill="1" applyBorder="1" applyAlignment="1" applyProtection="1">
      <alignment horizontal="left" vertical="top" wrapText="1"/>
      <protection locked="0"/>
    </xf>
    <xf numFmtId="0" fontId="4" fillId="0" borderId="19" xfId="46" applyFont="1" applyBorder="1" applyAlignment="1">
      <alignment horizontal="left" vertical="top" wrapText="1"/>
      <protection/>
    </xf>
    <xf numFmtId="0" fontId="3" fillId="0" borderId="16" xfId="46" applyFont="1" applyBorder="1" applyAlignment="1">
      <alignment horizontal="left" vertical="top"/>
      <protection/>
    </xf>
    <xf numFmtId="0" fontId="3" fillId="0" borderId="20" xfId="46" applyFont="1" applyBorder="1" applyAlignment="1">
      <alignment horizontal="left" vertical="top"/>
      <protection/>
    </xf>
    <xf numFmtId="0" fontId="3" fillId="35" borderId="42" xfId="46" applyFont="1" applyFill="1" applyBorder="1" applyAlignment="1">
      <alignment horizontal="left" vertical="top"/>
      <protection/>
    </xf>
    <xf numFmtId="0" fontId="3" fillId="35" borderId="18" xfId="46" applyFont="1" applyFill="1" applyBorder="1" applyAlignment="1">
      <alignment horizontal="left" vertical="top"/>
      <protection/>
    </xf>
    <xf numFmtId="0" fontId="3" fillId="35" borderId="43" xfId="46" applyFont="1" applyFill="1" applyBorder="1" applyAlignment="1">
      <alignment horizontal="left" vertical="top"/>
      <protection/>
    </xf>
    <xf numFmtId="9" fontId="3" fillId="36" borderId="44" xfId="51" applyFont="1" applyFill="1" applyBorder="1" applyAlignment="1">
      <alignment horizontal="left" vertical="top"/>
    </xf>
    <xf numFmtId="9" fontId="3" fillId="36" borderId="45" xfId="51" applyFont="1" applyFill="1" applyBorder="1" applyAlignment="1">
      <alignment horizontal="left" vertical="top"/>
    </xf>
    <xf numFmtId="0" fontId="3" fillId="35" borderId="12" xfId="46" applyFont="1" applyFill="1" applyBorder="1" applyAlignment="1">
      <alignment horizontal="left" vertical="top"/>
      <protection/>
    </xf>
    <xf numFmtId="0" fontId="3" fillId="0" borderId="16" xfId="46" applyFont="1" applyBorder="1" applyAlignment="1">
      <alignment horizontal="left" vertical="top" wrapText="1"/>
      <protection/>
    </xf>
    <xf numFmtId="0" fontId="3" fillId="0" borderId="20" xfId="46" applyFont="1" applyBorder="1" applyAlignment="1">
      <alignment horizontal="left" vertical="top" wrapText="1"/>
      <protection/>
    </xf>
    <xf numFmtId="0" fontId="3" fillId="0" borderId="14" xfId="46" applyFont="1" applyBorder="1" applyAlignment="1">
      <alignment horizontal="left" vertical="top"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Percentuale 2" xfId="50"/>
    <cellStyle name="Percentuale 2 2"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xdr:colOff>
      <xdr:row>6</xdr:row>
      <xdr:rowOff>104775</xdr:rowOff>
    </xdr:from>
    <xdr:to>
      <xdr:col>5</xdr:col>
      <xdr:colOff>419100</xdr:colOff>
      <xdr:row>15</xdr:row>
      <xdr:rowOff>171450</xdr:rowOff>
    </xdr:to>
    <xdr:pic>
      <xdr:nvPicPr>
        <xdr:cNvPr id="1" name="Immagine 1"/>
        <xdr:cNvPicPr preferRelativeResize="1">
          <a:picLocks noChangeAspect="1"/>
        </xdr:cNvPicPr>
      </xdr:nvPicPr>
      <xdr:blipFill>
        <a:blip r:embed="rId1"/>
        <a:stretch>
          <a:fillRect/>
        </a:stretch>
      </xdr:blipFill>
      <xdr:spPr>
        <a:xfrm>
          <a:off x="2076450" y="1247775"/>
          <a:ext cx="1390650"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3"/>
  <sheetViews>
    <sheetView zoomScale="85" zoomScaleNormal="85" zoomScalePageLayoutView="0" workbookViewId="0" topLeftCell="A1">
      <selection activeCell="A5" sqref="A5:I43"/>
    </sheetView>
  </sheetViews>
  <sheetFormatPr defaultColWidth="0" defaultRowHeight="15" customHeight="1" zeroHeight="1"/>
  <cols>
    <col min="1" max="9" width="9.140625" style="0" customWidth="1"/>
    <col min="10" max="12" width="0" style="0" hidden="1" customWidth="1"/>
    <col min="13" max="16384" width="9.140625" style="0" hidden="1" customWidth="1"/>
  </cols>
  <sheetData>
    <row r="1" spans="1:9" ht="15">
      <c r="A1" s="36"/>
      <c r="B1" s="36"/>
      <c r="C1" s="36"/>
      <c r="D1" s="36"/>
      <c r="E1" s="36"/>
      <c r="F1" s="36"/>
      <c r="G1" s="36"/>
      <c r="H1" s="36"/>
      <c r="I1" s="36"/>
    </row>
    <row r="2" spans="1:9" ht="15">
      <c r="A2" s="36"/>
      <c r="B2" s="36"/>
      <c r="C2" s="36"/>
      <c r="D2" s="36"/>
      <c r="E2" s="36"/>
      <c r="F2" s="36"/>
      <c r="G2" s="36"/>
      <c r="H2" s="36"/>
      <c r="I2" s="36"/>
    </row>
    <row r="3" spans="1:9" ht="15">
      <c r="A3" s="36"/>
      <c r="B3" s="36"/>
      <c r="C3" s="36"/>
      <c r="D3" s="36"/>
      <c r="E3" s="36"/>
      <c r="F3" s="36"/>
      <c r="G3" s="36"/>
      <c r="H3" s="36"/>
      <c r="I3" s="36"/>
    </row>
    <row r="4" spans="1:9" ht="15">
      <c r="A4" s="36"/>
      <c r="B4" s="36"/>
      <c r="C4" s="36"/>
      <c r="D4" s="36"/>
      <c r="E4" s="36"/>
      <c r="F4" s="36"/>
      <c r="G4" s="36"/>
      <c r="H4" s="36"/>
      <c r="I4" s="36"/>
    </row>
    <row r="5" spans="1:9" ht="15">
      <c r="A5" s="37" t="s">
        <v>206</v>
      </c>
      <c r="B5" s="38"/>
      <c r="C5" s="38"/>
      <c r="D5" s="38"/>
      <c r="E5" s="38"/>
      <c r="F5" s="38"/>
      <c r="G5" s="38"/>
      <c r="H5" s="38"/>
      <c r="I5" s="38"/>
    </row>
    <row r="6" spans="1:9" ht="15">
      <c r="A6" s="38"/>
      <c r="B6" s="38"/>
      <c r="C6" s="38"/>
      <c r="D6" s="38"/>
      <c r="E6" s="38"/>
      <c r="F6" s="38"/>
      <c r="G6" s="38"/>
      <c r="H6" s="38"/>
      <c r="I6" s="38"/>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spans="1:9" ht="15">
      <c r="A17" s="38"/>
      <c r="B17" s="38"/>
      <c r="C17" s="38"/>
      <c r="D17" s="38"/>
      <c r="E17" s="38"/>
      <c r="F17" s="38"/>
      <c r="G17" s="38"/>
      <c r="H17" s="38"/>
      <c r="I17" s="38"/>
    </row>
    <row r="18" spans="1:9" ht="15">
      <c r="A18" s="38"/>
      <c r="B18" s="38"/>
      <c r="C18" s="38"/>
      <c r="D18" s="38"/>
      <c r="E18" s="38"/>
      <c r="F18" s="38"/>
      <c r="G18" s="38"/>
      <c r="H18" s="38"/>
      <c r="I18" s="38"/>
    </row>
    <row r="19" spans="1:9" ht="15">
      <c r="A19" s="38"/>
      <c r="B19" s="38"/>
      <c r="C19" s="38"/>
      <c r="D19" s="38"/>
      <c r="E19" s="38"/>
      <c r="F19" s="38"/>
      <c r="G19" s="38"/>
      <c r="H19" s="38"/>
      <c r="I19" s="38"/>
    </row>
    <row r="20" spans="1:9" ht="15">
      <c r="A20" s="38"/>
      <c r="B20" s="38"/>
      <c r="C20" s="38"/>
      <c r="D20" s="38"/>
      <c r="E20" s="38"/>
      <c r="F20" s="38"/>
      <c r="G20" s="38"/>
      <c r="H20" s="38"/>
      <c r="I20" s="38"/>
    </row>
    <row r="21" spans="1:9" ht="15">
      <c r="A21" s="38"/>
      <c r="B21" s="38"/>
      <c r="C21" s="38"/>
      <c r="D21" s="38"/>
      <c r="E21" s="38"/>
      <c r="F21" s="38"/>
      <c r="G21" s="38"/>
      <c r="H21" s="38"/>
      <c r="I21" s="38"/>
    </row>
    <row r="22" spans="1:9" ht="15">
      <c r="A22" s="38"/>
      <c r="B22" s="38"/>
      <c r="C22" s="38"/>
      <c r="D22" s="38"/>
      <c r="E22" s="38"/>
      <c r="F22" s="38"/>
      <c r="G22" s="38"/>
      <c r="H22" s="38"/>
      <c r="I22" s="38"/>
    </row>
    <row r="23" spans="1:9" ht="15">
      <c r="A23" s="38"/>
      <c r="B23" s="38"/>
      <c r="C23" s="38"/>
      <c r="D23" s="38"/>
      <c r="E23" s="38"/>
      <c r="F23" s="38"/>
      <c r="G23" s="38"/>
      <c r="H23" s="38"/>
      <c r="I23" s="38"/>
    </row>
    <row r="24" spans="1:9" ht="15">
      <c r="A24" s="38"/>
      <c r="B24" s="38"/>
      <c r="C24" s="38"/>
      <c r="D24" s="38"/>
      <c r="E24" s="38"/>
      <c r="F24" s="38"/>
      <c r="G24" s="38"/>
      <c r="H24" s="38"/>
      <c r="I24" s="38"/>
    </row>
    <row r="25" spans="1:9" ht="15">
      <c r="A25" s="38"/>
      <c r="B25" s="38"/>
      <c r="C25" s="38"/>
      <c r="D25" s="38"/>
      <c r="E25" s="38"/>
      <c r="F25" s="38"/>
      <c r="G25" s="38"/>
      <c r="H25" s="38"/>
      <c r="I25" s="38"/>
    </row>
    <row r="26" spans="1:9" ht="15">
      <c r="A26" s="38"/>
      <c r="B26" s="38"/>
      <c r="C26" s="38"/>
      <c r="D26" s="38"/>
      <c r="E26" s="38"/>
      <c r="F26" s="38"/>
      <c r="G26" s="38"/>
      <c r="H26" s="38"/>
      <c r="I26" s="38"/>
    </row>
    <row r="27" spans="1:9" ht="15">
      <c r="A27" s="38"/>
      <c r="B27" s="38"/>
      <c r="C27" s="38"/>
      <c r="D27" s="38"/>
      <c r="E27" s="38"/>
      <c r="F27" s="38"/>
      <c r="G27" s="38"/>
      <c r="H27" s="38"/>
      <c r="I27" s="38"/>
    </row>
    <row r="28" spans="1:9" ht="15">
      <c r="A28" s="38"/>
      <c r="B28" s="38"/>
      <c r="C28" s="38"/>
      <c r="D28" s="38"/>
      <c r="E28" s="38"/>
      <c r="F28" s="38"/>
      <c r="G28" s="38"/>
      <c r="H28" s="38"/>
      <c r="I28" s="38"/>
    </row>
    <row r="29" spans="1:9" ht="15">
      <c r="A29" s="38"/>
      <c r="B29" s="38"/>
      <c r="C29" s="38"/>
      <c r="D29" s="38"/>
      <c r="E29" s="38"/>
      <c r="F29" s="38"/>
      <c r="G29" s="38"/>
      <c r="H29" s="38"/>
      <c r="I29" s="38"/>
    </row>
    <row r="30" spans="1:9" ht="15">
      <c r="A30" s="38"/>
      <c r="B30" s="38"/>
      <c r="C30" s="38"/>
      <c r="D30" s="38"/>
      <c r="E30" s="38"/>
      <c r="F30" s="38"/>
      <c r="G30" s="38"/>
      <c r="H30" s="38"/>
      <c r="I30" s="38"/>
    </row>
    <row r="31" spans="1:9" ht="15">
      <c r="A31" s="38"/>
      <c r="B31" s="38"/>
      <c r="C31" s="38"/>
      <c r="D31" s="38"/>
      <c r="E31" s="38"/>
      <c r="F31" s="38"/>
      <c r="G31" s="38"/>
      <c r="H31" s="38"/>
      <c r="I31" s="38"/>
    </row>
    <row r="32" spans="1:9" ht="15">
      <c r="A32" s="38"/>
      <c r="B32" s="38"/>
      <c r="C32" s="38"/>
      <c r="D32" s="38"/>
      <c r="E32" s="38"/>
      <c r="F32" s="38"/>
      <c r="G32" s="38"/>
      <c r="H32" s="38"/>
      <c r="I32" s="38"/>
    </row>
    <row r="33" spans="1:9" ht="15">
      <c r="A33" s="38"/>
      <c r="B33" s="38"/>
      <c r="C33" s="38"/>
      <c r="D33" s="38"/>
      <c r="E33" s="38"/>
      <c r="F33" s="38"/>
      <c r="G33" s="38"/>
      <c r="H33" s="38"/>
      <c r="I33" s="38"/>
    </row>
    <row r="34" spans="1:9" ht="15">
      <c r="A34" s="38"/>
      <c r="B34" s="38"/>
      <c r="C34" s="38"/>
      <c r="D34" s="38"/>
      <c r="E34" s="38"/>
      <c r="F34" s="38"/>
      <c r="G34" s="38"/>
      <c r="H34" s="38"/>
      <c r="I34" s="38"/>
    </row>
    <row r="35" spans="1:9" ht="15">
      <c r="A35" s="38"/>
      <c r="B35" s="38"/>
      <c r="C35" s="38"/>
      <c r="D35" s="38"/>
      <c r="E35" s="38"/>
      <c r="F35" s="38"/>
      <c r="G35" s="38"/>
      <c r="H35" s="38"/>
      <c r="I35" s="38"/>
    </row>
    <row r="36" spans="1:9" ht="15">
      <c r="A36" s="38"/>
      <c r="B36" s="38"/>
      <c r="C36" s="38"/>
      <c r="D36" s="38"/>
      <c r="E36" s="38"/>
      <c r="F36" s="38"/>
      <c r="G36" s="38"/>
      <c r="H36" s="38"/>
      <c r="I36" s="38"/>
    </row>
    <row r="37" spans="1:9" ht="15">
      <c r="A37" s="38"/>
      <c r="B37" s="38"/>
      <c r="C37" s="38"/>
      <c r="D37" s="38"/>
      <c r="E37" s="38"/>
      <c r="F37" s="38"/>
      <c r="G37" s="38"/>
      <c r="H37" s="38"/>
      <c r="I37" s="38"/>
    </row>
    <row r="38" spans="1:9" ht="15">
      <c r="A38" s="38"/>
      <c r="B38" s="38"/>
      <c r="C38" s="38"/>
      <c r="D38" s="38"/>
      <c r="E38" s="38"/>
      <c r="F38" s="38"/>
      <c r="G38" s="38"/>
      <c r="H38" s="38"/>
      <c r="I38" s="38"/>
    </row>
    <row r="39" spans="1:9" ht="15">
      <c r="A39" s="38"/>
      <c r="B39" s="38"/>
      <c r="C39" s="38"/>
      <c r="D39" s="38"/>
      <c r="E39" s="38"/>
      <c r="F39" s="38"/>
      <c r="G39" s="38"/>
      <c r="H39" s="38"/>
      <c r="I39" s="38"/>
    </row>
    <row r="40" spans="1:9" ht="15">
      <c r="A40" s="38"/>
      <c r="B40" s="38"/>
      <c r="C40" s="38"/>
      <c r="D40" s="38"/>
      <c r="E40" s="38"/>
      <c r="F40" s="38"/>
      <c r="G40" s="38"/>
      <c r="H40" s="38"/>
      <c r="I40" s="38"/>
    </row>
    <row r="41" spans="1:9" ht="15">
      <c r="A41" s="38"/>
      <c r="B41" s="38"/>
      <c r="C41" s="38"/>
      <c r="D41" s="38"/>
      <c r="E41" s="38"/>
      <c r="F41" s="38"/>
      <c r="G41" s="38"/>
      <c r="H41" s="38"/>
      <c r="I41" s="38"/>
    </row>
    <row r="42" spans="1:9" ht="15">
      <c r="A42" s="38"/>
      <c r="B42" s="38"/>
      <c r="C42" s="38"/>
      <c r="D42" s="38"/>
      <c r="E42" s="38"/>
      <c r="F42" s="38"/>
      <c r="G42" s="38"/>
      <c r="H42" s="38"/>
      <c r="I42" s="38"/>
    </row>
    <row r="43" spans="1:9" ht="15">
      <c r="A43" s="38"/>
      <c r="B43" s="38"/>
      <c r="C43" s="38"/>
      <c r="D43" s="38"/>
      <c r="E43" s="38"/>
      <c r="F43" s="38"/>
      <c r="G43" s="38"/>
      <c r="H43" s="38"/>
      <c r="I43" s="38"/>
    </row>
  </sheetData>
  <sheetProtection/>
  <mergeCells count="2">
    <mergeCell ref="A1:I4"/>
    <mergeCell ref="A5:I4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L99"/>
  <sheetViews>
    <sheetView showGridLines="0" tabSelected="1" zoomScale="70" zoomScaleNormal="70" zoomScalePageLayoutView="70" workbookViewId="0" topLeftCell="A43">
      <selection activeCell="A82" sqref="A82:F82"/>
    </sheetView>
  </sheetViews>
  <sheetFormatPr defaultColWidth="0" defaultRowHeight="15" zeroHeight="1"/>
  <cols>
    <col min="1" max="1" width="6.57421875" style="2" customWidth="1"/>
    <col min="2" max="2" width="39.7109375" style="2" customWidth="1"/>
    <col min="3" max="3" width="8.00390625" style="2" customWidth="1"/>
    <col min="4" max="4" width="20.421875" style="2" customWidth="1"/>
    <col min="5" max="5" width="15.421875" style="2" customWidth="1"/>
    <col min="6" max="6" width="14.140625" style="2" customWidth="1"/>
    <col min="7" max="9" width="15.7109375" style="2" customWidth="1"/>
    <col min="10" max="10" width="12.00390625" style="2" customWidth="1"/>
    <col min="11" max="11" width="8.00390625" style="1" customWidth="1"/>
    <col min="12" max="13" width="9.140625" style="1" customWidth="1"/>
    <col min="14" max="26" width="0" style="1" hidden="1" customWidth="1"/>
    <col min="27" max="16384" width="9.140625" style="2" hidden="1" customWidth="1"/>
  </cols>
  <sheetData>
    <row r="1" spans="1:10" ht="42" customHeight="1">
      <c r="A1" s="101" t="s">
        <v>42</v>
      </c>
      <c r="B1" s="102"/>
      <c r="C1" s="102"/>
      <c r="D1" s="102"/>
      <c r="E1" s="102"/>
      <c r="F1" s="102"/>
      <c r="G1" s="102"/>
      <c r="H1" s="102"/>
      <c r="I1" s="102"/>
      <c r="J1" s="103"/>
    </row>
    <row r="2" spans="1:10" ht="15">
      <c r="A2" s="3"/>
      <c r="B2" s="4"/>
      <c r="C2" s="4"/>
      <c r="D2" s="4"/>
      <c r="E2" s="4"/>
      <c r="F2" s="4"/>
      <c r="G2" s="4"/>
      <c r="H2" s="4"/>
      <c r="I2" s="4"/>
      <c r="J2" s="5"/>
    </row>
    <row r="3" spans="1:10" ht="39" customHeight="1">
      <c r="A3" s="130" t="s">
        <v>0</v>
      </c>
      <c r="B3" s="131"/>
      <c r="C3" s="131"/>
      <c r="D3" s="131"/>
      <c r="E3" s="131"/>
      <c r="F3" s="131"/>
      <c r="G3" s="131"/>
      <c r="H3" s="131"/>
      <c r="I3" s="131"/>
      <c r="J3" s="132"/>
    </row>
    <row r="4" spans="1:10" ht="17.25" customHeight="1">
      <c r="A4" s="133" t="s">
        <v>1</v>
      </c>
      <c r="B4" s="112"/>
      <c r="C4" s="112"/>
      <c r="D4" s="112"/>
      <c r="E4" s="112"/>
      <c r="F4" s="134" t="s">
        <v>49</v>
      </c>
      <c r="G4" s="134"/>
      <c r="H4" s="134"/>
      <c r="I4" s="134"/>
      <c r="J4" s="135"/>
    </row>
    <row r="5" spans="1:10" ht="17.25" customHeight="1">
      <c r="A5" s="133" t="s">
        <v>2</v>
      </c>
      <c r="B5" s="112"/>
      <c r="C5" s="112"/>
      <c r="D5" s="112"/>
      <c r="E5" s="112"/>
      <c r="F5" s="134" t="s">
        <v>89</v>
      </c>
      <c r="G5" s="134"/>
      <c r="H5" s="134"/>
      <c r="I5" s="134"/>
      <c r="J5" s="135"/>
    </row>
    <row r="6" spans="1:10" ht="17.25" customHeight="1">
      <c r="A6" s="133" t="s">
        <v>3</v>
      </c>
      <c r="B6" s="112"/>
      <c r="C6" s="112"/>
      <c r="D6" s="112"/>
      <c r="E6" s="112"/>
      <c r="F6" s="134" t="s">
        <v>50</v>
      </c>
      <c r="G6" s="134"/>
      <c r="H6" s="134"/>
      <c r="I6" s="134"/>
      <c r="J6" s="135"/>
    </row>
    <row r="7" spans="1:10" ht="17.25" customHeight="1" thickBot="1">
      <c r="A7" s="151" t="s">
        <v>4</v>
      </c>
      <c r="B7" s="152"/>
      <c r="C7" s="152"/>
      <c r="D7" s="152"/>
      <c r="E7" s="152"/>
      <c r="F7" s="153" t="s">
        <v>101</v>
      </c>
      <c r="G7" s="153"/>
      <c r="H7" s="153"/>
      <c r="I7" s="153"/>
      <c r="J7" s="154"/>
    </row>
    <row r="8" spans="1:10" ht="15.75" thickBot="1">
      <c r="A8" s="1"/>
      <c r="B8" s="1"/>
      <c r="C8" s="1"/>
      <c r="D8" s="1"/>
      <c r="E8" s="1"/>
      <c r="F8" s="1"/>
      <c r="G8" s="1"/>
      <c r="H8" s="1"/>
      <c r="I8" s="1"/>
      <c r="J8" s="1"/>
    </row>
    <row r="9" spans="1:10" ht="15">
      <c r="A9" s="155" t="s">
        <v>5</v>
      </c>
      <c r="B9" s="156"/>
      <c r="C9" s="156"/>
      <c r="D9" s="156"/>
      <c r="E9" s="156"/>
      <c r="F9" s="156"/>
      <c r="G9" s="156"/>
      <c r="H9" s="156"/>
      <c r="I9" s="156"/>
      <c r="J9" s="157"/>
    </row>
    <row r="10" spans="1:10" ht="54" customHeight="1">
      <c r="A10" s="130" t="s">
        <v>6</v>
      </c>
      <c r="B10" s="131"/>
      <c r="C10" s="131"/>
      <c r="D10" s="131"/>
      <c r="E10" s="131"/>
      <c r="F10" s="131"/>
      <c r="G10" s="131"/>
      <c r="H10" s="131"/>
      <c r="I10" s="131"/>
      <c r="J10" s="132"/>
    </row>
    <row r="11" spans="1:10" ht="15">
      <c r="A11" s="140" t="s">
        <v>7</v>
      </c>
      <c r="B11" s="142" t="s">
        <v>8</v>
      </c>
      <c r="C11" s="143" t="s">
        <v>9</v>
      </c>
      <c r="D11" s="143" t="s">
        <v>10</v>
      </c>
      <c r="E11" s="143" t="s">
        <v>11</v>
      </c>
      <c r="F11" s="143"/>
      <c r="G11" s="143"/>
      <c r="H11" s="143"/>
      <c r="I11" s="146"/>
      <c r="J11" s="147" t="s">
        <v>12</v>
      </c>
    </row>
    <row r="12" spans="1:10" ht="15">
      <c r="A12" s="140"/>
      <c r="B12" s="142"/>
      <c r="C12" s="144"/>
      <c r="D12" s="144"/>
      <c r="E12" s="6" t="s">
        <v>13</v>
      </c>
      <c r="F12" s="6" t="s">
        <v>14</v>
      </c>
      <c r="G12" s="6" t="s">
        <v>15</v>
      </c>
      <c r="H12" s="6" t="s">
        <v>16</v>
      </c>
      <c r="I12" s="6" t="s">
        <v>17</v>
      </c>
      <c r="J12" s="147"/>
    </row>
    <row r="13" spans="1:10" ht="15">
      <c r="A13" s="140"/>
      <c r="B13" s="142"/>
      <c r="C13" s="144"/>
      <c r="D13" s="144"/>
      <c r="E13" s="7" t="s">
        <v>18</v>
      </c>
      <c r="F13" s="7" t="s">
        <v>19</v>
      </c>
      <c r="G13" s="7" t="s">
        <v>20</v>
      </c>
      <c r="H13" s="7" t="s">
        <v>21</v>
      </c>
      <c r="I13" s="7" t="s">
        <v>22</v>
      </c>
      <c r="J13" s="148"/>
    </row>
    <row r="14" spans="1:10" ht="65.25" customHeight="1">
      <c r="A14" s="141"/>
      <c r="B14" s="143"/>
      <c r="C14" s="144"/>
      <c r="D14" s="145"/>
      <c r="E14" s="8" t="s">
        <v>23</v>
      </c>
      <c r="F14" s="8" t="s">
        <v>24</v>
      </c>
      <c r="G14" s="8" t="s">
        <v>25</v>
      </c>
      <c r="H14" s="8" t="s">
        <v>26</v>
      </c>
      <c r="I14" s="8" t="s">
        <v>27</v>
      </c>
      <c r="J14" s="9" t="s">
        <v>28</v>
      </c>
    </row>
    <row r="15" spans="1:10" ht="39" customHeight="1">
      <c r="A15" s="10">
        <v>1</v>
      </c>
      <c r="B15" s="11" t="s">
        <v>151</v>
      </c>
      <c r="C15" s="16">
        <v>0.3</v>
      </c>
      <c r="D15" s="13">
        <v>1</v>
      </c>
      <c r="E15" s="14"/>
      <c r="F15" s="14"/>
      <c r="G15" s="14"/>
      <c r="H15" s="14">
        <v>27</v>
      </c>
      <c r="I15" s="14"/>
      <c r="J15" s="15">
        <f>C15*(E15+F15+G15+H15+I15)</f>
        <v>8.1</v>
      </c>
    </row>
    <row r="16" spans="1:10" ht="42.75" customHeight="1">
      <c r="A16" s="10">
        <v>2</v>
      </c>
      <c r="B16" s="11" t="s">
        <v>181</v>
      </c>
      <c r="C16" s="16">
        <v>0.3</v>
      </c>
      <c r="D16" s="13">
        <v>0.5</v>
      </c>
      <c r="E16" s="14"/>
      <c r="F16" s="14"/>
      <c r="G16" s="14"/>
      <c r="H16" s="14">
        <v>27</v>
      </c>
      <c r="I16" s="14"/>
      <c r="J16" s="15">
        <f>C16*(E16+F16+G16+H16+I16)</f>
        <v>8.1</v>
      </c>
    </row>
    <row r="17" spans="1:10" ht="42.75" customHeight="1">
      <c r="A17" s="10">
        <v>3</v>
      </c>
      <c r="B17" s="11" t="s">
        <v>152</v>
      </c>
      <c r="C17" s="16">
        <v>0.2</v>
      </c>
      <c r="D17" s="13">
        <v>1</v>
      </c>
      <c r="E17" s="14"/>
      <c r="F17" s="14"/>
      <c r="G17" s="14"/>
      <c r="H17" s="14">
        <v>27</v>
      </c>
      <c r="I17" s="14"/>
      <c r="J17" s="15">
        <f>C17*(E17+F17+G17+H17+I17)</f>
        <v>5.4</v>
      </c>
    </row>
    <row r="18" spans="1:10" ht="42.75" customHeight="1">
      <c r="A18" s="21">
        <v>4</v>
      </c>
      <c r="B18" s="11" t="s">
        <v>153</v>
      </c>
      <c r="C18" s="16">
        <v>0.2</v>
      </c>
      <c r="D18" s="13">
        <v>1</v>
      </c>
      <c r="E18" s="14"/>
      <c r="F18" s="14"/>
      <c r="G18" s="14"/>
      <c r="H18" s="14">
        <v>27</v>
      </c>
      <c r="I18" s="14"/>
      <c r="J18" s="15">
        <f>C18*(E18+F18+G18+H18+I18)</f>
        <v>5.4</v>
      </c>
    </row>
    <row r="19" spans="1:10" ht="15.75" thickBot="1">
      <c r="A19" s="136" t="s">
        <v>29</v>
      </c>
      <c r="B19" s="137"/>
      <c r="C19" s="137"/>
      <c r="D19" s="137"/>
      <c r="E19" s="138"/>
      <c r="F19" s="138"/>
      <c r="G19" s="138"/>
      <c r="H19" s="138"/>
      <c r="I19" s="139"/>
      <c r="J19" s="17">
        <f>SUM(J15:J18)</f>
        <v>27</v>
      </c>
    </row>
    <row r="20" spans="1:10" ht="12.75" customHeight="1" thickBot="1">
      <c r="A20" s="1"/>
      <c r="B20" s="1"/>
      <c r="C20" s="1"/>
      <c r="D20" s="1"/>
      <c r="E20" s="1"/>
      <c r="F20" s="1"/>
      <c r="G20" s="1"/>
      <c r="H20" s="1"/>
      <c r="I20" s="1"/>
      <c r="J20" s="1"/>
    </row>
    <row r="21" spans="1:10" ht="78" customHeight="1">
      <c r="A21" s="101" t="s">
        <v>134</v>
      </c>
      <c r="B21" s="126"/>
      <c r="C21" s="126"/>
      <c r="D21" s="126"/>
      <c r="E21" s="126"/>
      <c r="F21" s="126"/>
      <c r="G21" s="126"/>
      <c r="H21" s="126"/>
      <c r="I21" s="126"/>
      <c r="J21" s="127"/>
    </row>
    <row r="22" spans="1:10" ht="19.5" customHeight="1">
      <c r="A22" s="111" t="s">
        <v>30</v>
      </c>
      <c r="B22" s="112"/>
      <c r="C22" s="112"/>
      <c r="D22" s="112"/>
      <c r="E22" s="112"/>
      <c r="F22" s="112"/>
      <c r="G22" s="112" t="s">
        <v>31</v>
      </c>
      <c r="H22" s="112"/>
      <c r="I22" s="112" t="s">
        <v>32</v>
      </c>
      <c r="J22" s="113"/>
    </row>
    <row r="23" spans="1:10" ht="18" customHeight="1">
      <c r="A23" s="39" t="s">
        <v>59</v>
      </c>
      <c r="B23" s="40"/>
      <c r="C23" s="40"/>
      <c r="D23" s="40"/>
      <c r="E23" s="40"/>
      <c r="F23" s="40"/>
      <c r="G23" s="41" t="s">
        <v>51</v>
      </c>
      <c r="H23" s="41"/>
      <c r="I23" s="149">
        <v>1</v>
      </c>
      <c r="J23" s="150"/>
    </row>
    <row r="24" spans="1:10" ht="42.75" customHeight="1">
      <c r="A24" s="39" t="s">
        <v>135</v>
      </c>
      <c r="B24" s="40"/>
      <c r="C24" s="40"/>
      <c r="D24" s="40"/>
      <c r="E24" s="40"/>
      <c r="F24" s="40"/>
      <c r="G24" s="41" t="s">
        <v>51</v>
      </c>
      <c r="H24" s="41"/>
      <c r="I24" s="149">
        <v>1</v>
      </c>
      <c r="J24" s="150"/>
    </row>
    <row r="25" spans="1:10" ht="29.25" customHeight="1">
      <c r="A25" s="39" t="s">
        <v>136</v>
      </c>
      <c r="B25" s="40"/>
      <c r="C25" s="40"/>
      <c r="D25" s="40"/>
      <c r="E25" s="40"/>
      <c r="F25" s="40"/>
      <c r="G25" s="41" t="s">
        <v>51</v>
      </c>
      <c r="H25" s="41"/>
      <c r="I25" s="41">
        <v>100</v>
      </c>
      <c r="J25" s="150"/>
    </row>
    <row r="26" spans="1:10" ht="15">
      <c r="A26" s="61" t="s">
        <v>33</v>
      </c>
      <c r="B26" s="62"/>
      <c r="C26" s="62"/>
      <c r="D26" s="62"/>
      <c r="E26" s="62"/>
      <c r="F26" s="62"/>
      <c r="G26" s="62"/>
      <c r="H26" s="63"/>
      <c r="I26" s="82">
        <f>(SUM(I23:J25)/COUNTA(I23:J25))</f>
        <v>34</v>
      </c>
      <c r="J26" s="83"/>
    </row>
    <row r="27" spans="1:12" ht="21.75" customHeight="1">
      <c r="A27" s="84" t="s">
        <v>34</v>
      </c>
      <c r="B27" s="85"/>
      <c r="C27" s="85" t="s">
        <v>35</v>
      </c>
      <c r="D27" s="85"/>
      <c r="E27" s="85" t="s">
        <v>36</v>
      </c>
      <c r="F27" s="85"/>
      <c r="G27" s="85" t="s">
        <v>37</v>
      </c>
      <c r="H27" s="85"/>
      <c r="I27" s="85" t="s">
        <v>38</v>
      </c>
      <c r="J27" s="86"/>
      <c r="K27" s="19"/>
      <c r="L27" s="19"/>
    </row>
    <row r="28" spans="1:12" ht="29.25" customHeight="1">
      <c r="A28" s="44" t="s">
        <v>60</v>
      </c>
      <c r="B28" s="45"/>
      <c r="C28" s="45" t="s">
        <v>56</v>
      </c>
      <c r="D28" s="45"/>
      <c r="E28" s="45" t="s">
        <v>62</v>
      </c>
      <c r="F28" s="45"/>
      <c r="G28" s="45">
        <v>1</v>
      </c>
      <c r="H28" s="45"/>
      <c r="I28" s="46">
        <v>1</v>
      </c>
      <c r="J28" s="47"/>
      <c r="K28" s="48"/>
      <c r="L28" s="48"/>
    </row>
    <row r="29" spans="1:12" ht="31.5" customHeight="1">
      <c r="A29" s="44" t="s">
        <v>61</v>
      </c>
      <c r="B29" s="45"/>
      <c r="C29" s="45" t="s">
        <v>91</v>
      </c>
      <c r="D29" s="45"/>
      <c r="E29" s="58">
        <v>1</v>
      </c>
      <c r="F29" s="45"/>
      <c r="G29" s="45">
        <v>100</v>
      </c>
      <c r="H29" s="45"/>
      <c r="I29" s="46">
        <v>1</v>
      </c>
      <c r="J29" s="47"/>
      <c r="K29" s="48"/>
      <c r="L29" s="48"/>
    </row>
    <row r="30" spans="1:12" ht="28.5" customHeight="1">
      <c r="A30" s="44" t="s">
        <v>137</v>
      </c>
      <c r="B30" s="45"/>
      <c r="C30" s="45" t="s">
        <v>56</v>
      </c>
      <c r="D30" s="45"/>
      <c r="E30" s="45" t="s">
        <v>62</v>
      </c>
      <c r="F30" s="45"/>
      <c r="G30" s="45">
        <v>1</v>
      </c>
      <c r="H30" s="45"/>
      <c r="I30" s="46">
        <v>1</v>
      </c>
      <c r="J30" s="47"/>
      <c r="K30" s="48"/>
      <c r="L30" s="48"/>
    </row>
    <row r="31" spans="1:12" ht="15">
      <c r="A31" s="64" t="s">
        <v>39</v>
      </c>
      <c r="B31" s="65"/>
      <c r="C31" s="65"/>
      <c r="D31" s="65"/>
      <c r="E31" s="65"/>
      <c r="F31" s="65"/>
      <c r="G31" s="65"/>
      <c r="H31" s="66"/>
      <c r="I31" s="67">
        <f>(SUM(I28:J30)/COUNTA(I28:J30))</f>
        <v>1</v>
      </c>
      <c r="J31" s="68" t="e">
        <f>(SUM(J28:K30)/COUNTA(J28:K30))</f>
        <v>#DIV/0!</v>
      </c>
      <c r="K31" s="122"/>
      <c r="L31" s="122"/>
    </row>
    <row r="32" spans="1:12" s="1" customFormat="1" ht="15">
      <c r="A32" s="64" t="s">
        <v>40</v>
      </c>
      <c r="B32" s="65"/>
      <c r="C32" s="65"/>
      <c r="D32" s="65"/>
      <c r="E32" s="65"/>
      <c r="F32" s="65"/>
      <c r="G32" s="65"/>
      <c r="H32" s="66"/>
      <c r="I32" s="116">
        <f>IF(I31&gt;100%,"100%",I31)</f>
        <v>1</v>
      </c>
      <c r="J32" s="117"/>
      <c r="K32" s="22"/>
      <c r="L32" s="22"/>
    </row>
    <row r="33" spans="1:12" s="1" customFormat="1" ht="94.5" customHeight="1">
      <c r="A33" s="73" t="s">
        <v>57</v>
      </c>
      <c r="B33" s="66"/>
      <c r="C33" s="76" t="s">
        <v>209</v>
      </c>
      <c r="D33" s="77"/>
      <c r="E33" s="77"/>
      <c r="F33" s="77"/>
      <c r="G33" s="77"/>
      <c r="H33" s="77"/>
      <c r="I33" s="77"/>
      <c r="J33" s="78"/>
      <c r="K33" s="22"/>
      <c r="L33" s="22"/>
    </row>
    <row r="34" spans="1:12" s="1" customFormat="1" ht="87.75" customHeight="1">
      <c r="A34" s="73" t="s">
        <v>58</v>
      </c>
      <c r="B34" s="66"/>
      <c r="C34" s="76" t="s">
        <v>205</v>
      </c>
      <c r="D34" s="77"/>
      <c r="E34" s="77"/>
      <c r="F34" s="77"/>
      <c r="G34" s="77"/>
      <c r="H34" s="77"/>
      <c r="I34" s="77"/>
      <c r="J34" s="78"/>
      <c r="K34" s="22"/>
      <c r="L34" s="22"/>
    </row>
    <row r="35" spans="1:12" s="1" customFormat="1" ht="31.5" customHeight="1">
      <c r="A35" s="84" t="s">
        <v>43</v>
      </c>
      <c r="B35" s="85"/>
      <c r="C35" s="85" t="s">
        <v>44</v>
      </c>
      <c r="D35" s="85"/>
      <c r="E35" s="85" t="s">
        <v>45</v>
      </c>
      <c r="F35" s="85"/>
      <c r="G35" s="92" t="s">
        <v>46</v>
      </c>
      <c r="H35" s="93"/>
      <c r="I35" s="93"/>
      <c r="J35" s="94"/>
      <c r="K35" s="22"/>
      <c r="L35" s="22"/>
    </row>
    <row r="36" spans="1:12" s="1" customFormat="1" ht="16.5" customHeight="1">
      <c r="A36" s="104" t="s">
        <v>138</v>
      </c>
      <c r="B36" s="105"/>
      <c r="C36" s="106"/>
      <c r="D36" s="107"/>
      <c r="E36" s="106"/>
      <c r="F36" s="107"/>
      <c r="G36" s="108"/>
      <c r="H36" s="109"/>
      <c r="I36" s="109"/>
      <c r="J36" s="110"/>
      <c r="K36" s="24"/>
      <c r="L36" s="24"/>
    </row>
    <row r="37" spans="1:12" s="1" customFormat="1" ht="15" customHeight="1">
      <c r="A37" s="84" t="s">
        <v>47</v>
      </c>
      <c r="B37" s="85"/>
      <c r="C37" s="85"/>
      <c r="D37" s="85"/>
      <c r="E37" s="85" t="s">
        <v>48</v>
      </c>
      <c r="F37" s="85"/>
      <c r="G37" s="85"/>
      <c r="H37" s="85"/>
      <c r="I37" s="85"/>
      <c r="J37" s="86"/>
      <c r="K37" s="22"/>
      <c r="L37" s="22"/>
    </row>
    <row r="38" spans="1:12" s="1" customFormat="1" ht="21" customHeight="1" thickBot="1">
      <c r="A38" s="89"/>
      <c r="B38" s="90"/>
      <c r="C38" s="90"/>
      <c r="D38" s="90"/>
      <c r="E38" s="90"/>
      <c r="F38" s="90"/>
      <c r="G38" s="90"/>
      <c r="H38" s="90"/>
      <c r="I38" s="90"/>
      <c r="J38" s="91"/>
      <c r="K38" s="22"/>
      <c r="L38" s="22"/>
    </row>
    <row r="39" spans="1:10" s="1" customFormat="1" ht="15" customHeight="1" thickBot="1">
      <c r="A39" s="23"/>
      <c r="B39" s="23"/>
      <c r="C39" s="23"/>
      <c r="D39" s="23"/>
      <c r="E39" s="23"/>
      <c r="F39" s="23"/>
      <c r="G39" s="23"/>
      <c r="H39" s="23"/>
      <c r="I39" s="23"/>
      <c r="J39" s="23"/>
    </row>
    <row r="40" spans="1:10" s="1" customFormat="1" ht="78.75" customHeight="1">
      <c r="A40" s="101" t="s">
        <v>179</v>
      </c>
      <c r="B40" s="102"/>
      <c r="C40" s="102"/>
      <c r="D40" s="102"/>
      <c r="E40" s="102"/>
      <c r="F40" s="102"/>
      <c r="G40" s="102"/>
      <c r="H40" s="102"/>
      <c r="I40" s="102"/>
      <c r="J40" s="103"/>
    </row>
    <row r="41" spans="1:10" s="1" customFormat="1" ht="15" customHeight="1">
      <c r="A41" s="111" t="s">
        <v>30</v>
      </c>
      <c r="B41" s="112"/>
      <c r="C41" s="112"/>
      <c r="D41" s="112"/>
      <c r="E41" s="112"/>
      <c r="F41" s="112"/>
      <c r="G41" s="112" t="s">
        <v>31</v>
      </c>
      <c r="H41" s="112"/>
      <c r="I41" s="112" t="s">
        <v>32</v>
      </c>
      <c r="J41" s="113"/>
    </row>
    <row r="42" spans="1:10" s="1" customFormat="1" ht="15" customHeight="1">
      <c r="A42" s="79" t="s">
        <v>139</v>
      </c>
      <c r="B42" s="80"/>
      <c r="C42" s="80"/>
      <c r="D42" s="80"/>
      <c r="E42" s="80"/>
      <c r="F42" s="81"/>
      <c r="G42" s="41" t="s">
        <v>112</v>
      </c>
      <c r="H42" s="41"/>
      <c r="I42" s="128">
        <v>1</v>
      </c>
      <c r="J42" s="129"/>
    </row>
    <row r="43" spans="1:10" s="1" customFormat="1" ht="30.75" customHeight="1">
      <c r="A43" s="39" t="s">
        <v>141</v>
      </c>
      <c r="B43" s="40"/>
      <c r="C43" s="40"/>
      <c r="D43" s="40"/>
      <c r="E43" s="40"/>
      <c r="F43" s="40"/>
      <c r="G43" s="56" t="s">
        <v>222</v>
      </c>
      <c r="H43" s="57"/>
      <c r="I43" s="32">
        <v>0</v>
      </c>
      <c r="J43" s="33"/>
    </row>
    <row r="44" spans="1:10" s="1" customFormat="1" ht="28.5" customHeight="1">
      <c r="A44" s="39" t="s">
        <v>140</v>
      </c>
      <c r="B44" s="40"/>
      <c r="C44" s="40"/>
      <c r="D44" s="40"/>
      <c r="E44" s="40"/>
      <c r="F44" s="40"/>
      <c r="G44" s="41" t="s">
        <v>142</v>
      </c>
      <c r="H44" s="41"/>
      <c r="I44" s="114">
        <v>0</v>
      </c>
      <c r="J44" s="115"/>
    </row>
    <row r="45" spans="1:10" s="1" customFormat="1" ht="15" customHeight="1">
      <c r="A45" s="61" t="s">
        <v>33</v>
      </c>
      <c r="B45" s="62"/>
      <c r="C45" s="62"/>
      <c r="D45" s="62"/>
      <c r="E45" s="62"/>
      <c r="F45" s="62"/>
      <c r="G45" s="62"/>
      <c r="H45" s="63"/>
      <c r="I45" s="82">
        <f>(SUM(I42:J44)/3)</f>
        <v>0.3333333333333333</v>
      </c>
      <c r="J45" s="83"/>
    </row>
    <row r="46" spans="1:10" s="1" customFormat="1" ht="15" customHeight="1">
      <c r="A46" s="84" t="s">
        <v>34</v>
      </c>
      <c r="B46" s="85"/>
      <c r="C46" s="85" t="s">
        <v>35</v>
      </c>
      <c r="D46" s="85"/>
      <c r="E46" s="85" t="s">
        <v>36</v>
      </c>
      <c r="F46" s="85"/>
      <c r="G46" s="85" t="s">
        <v>37</v>
      </c>
      <c r="H46" s="85"/>
      <c r="I46" s="85" t="s">
        <v>38</v>
      </c>
      <c r="J46" s="86"/>
    </row>
    <row r="47" spans="1:10" s="1" customFormat="1" ht="53.25" customHeight="1">
      <c r="A47" s="44" t="s">
        <v>180</v>
      </c>
      <c r="B47" s="45"/>
      <c r="C47" s="45" t="s">
        <v>113</v>
      </c>
      <c r="D47" s="45"/>
      <c r="E47" s="58" t="s">
        <v>100</v>
      </c>
      <c r="F47" s="45"/>
      <c r="G47" s="59" t="s">
        <v>100</v>
      </c>
      <c r="H47" s="60"/>
      <c r="I47" s="87">
        <v>1</v>
      </c>
      <c r="J47" s="88"/>
    </row>
    <row r="48" spans="1:10" s="1" customFormat="1" ht="46.5" customHeight="1">
      <c r="A48" s="44" t="s">
        <v>114</v>
      </c>
      <c r="B48" s="45"/>
      <c r="C48" s="45" t="s">
        <v>91</v>
      </c>
      <c r="D48" s="45"/>
      <c r="E48" s="58">
        <v>1</v>
      </c>
      <c r="F48" s="45"/>
      <c r="G48" s="59">
        <v>0</v>
      </c>
      <c r="H48" s="60"/>
      <c r="I48" s="87">
        <f>G48/E48</f>
        <v>0</v>
      </c>
      <c r="J48" s="88"/>
    </row>
    <row r="49" spans="1:10" s="1" customFormat="1" ht="15" customHeight="1">
      <c r="A49" s="64" t="s">
        <v>39</v>
      </c>
      <c r="B49" s="65"/>
      <c r="C49" s="65"/>
      <c r="D49" s="65"/>
      <c r="E49" s="65"/>
      <c r="F49" s="65"/>
      <c r="G49" s="65"/>
      <c r="H49" s="66"/>
      <c r="I49" s="67">
        <f>(SUM(I47:J47)/2)</f>
        <v>0.5</v>
      </c>
      <c r="J49" s="68" t="e">
        <f>(SUM(J47:K47)/COUNTA(J47:K47))</f>
        <v>#DIV/0!</v>
      </c>
    </row>
    <row r="50" spans="1:10" s="1" customFormat="1" ht="15" customHeight="1">
      <c r="A50" s="64" t="s">
        <v>40</v>
      </c>
      <c r="B50" s="65"/>
      <c r="C50" s="65"/>
      <c r="D50" s="65"/>
      <c r="E50" s="65"/>
      <c r="F50" s="65"/>
      <c r="G50" s="65"/>
      <c r="H50" s="66"/>
      <c r="I50" s="116">
        <f>IF(I49&gt;100%,"100%",I49)</f>
        <v>0.5</v>
      </c>
      <c r="J50" s="117"/>
    </row>
    <row r="51" spans="1:12" s="1" customFormat="1" ht="15">
      <c r="A51" s="73" t="s">
        <v>57</v>
      </c>
      <c r="B51" s="66"/>
      <c r="C51" s="74"/>
      <c r="D51" s="74"/>
      <c r="E51" s="74"/>
      <c r="F51" s="74"/>
      <c r="G51" s="74"/>
      <c r="H51" s="74"/>
      <c r="I51" s="74"/>
      <c r="J51" s="75"/>
      <c r="K51" s="22"/>
      <c r="L51" s="22"/>
    </row>
    <row r="52" spans="1:12" s="1" customFormat="1" ht="65.25" customHeight="1">
      <c r="A52" s="73" t="s">
        <v>58</v>
      </c>
      <c r="B52" s="66"/>
      <c r="C52" s="76" t="s">
        <v>223</v>
      </c>
      <c r="D52" s="77"/>
      <c r="E52" s="77"/>
      <c r="F52" s="77"/>
      <c r="G52" s="77"/>
      <c r="H52" s="77"/>
      <c r="I52" s="77"/>
      <c r="J52" s="78"/>
      <c r="K52" s="22"/>
      <c r="L52" s="22"/>
    </row>
    <row r="53" spans="1:10" s="1" customFormat="1" ht="15" customHeight="1">
      <c r="A53" s="84" t="s">
        <v>43</v>
      </c>
      <c r="B53" s="85"/>
      <c r="C53" s="85" t="s">
        <v>44</v>
      </c>
      <c r="D53" s="85"/>
      <c r="E53" s="85" t="s">
        <v>45</v>
      </c>
      <c r="F53" s="85"/>
      <c r="G53" s="92" t="s">
        <v>46</v>
      </c>
      <c r="H53" s="93"/>
      <c r="I53" s="93"/>
      <c r="J53" s="94"/>
    </row>
    <row r="54" spans="1:12" s="1" customFormat="1" ht="16.5" customHeight="1">
      <c r="A54" s="104" t="s">
        <v>138</v>
      </c>
      <c r="B54" s="105"/>
      <c r="C54" s="106"/>
      <c r="D54" s="107"/>
      <c r="E54" s="106"/>
      <c r="F54" s="107"/>
      <c r="G54" s="108"/>
      <c r="H54" s="109"/>
      <c r="I54" s="109"/>
      <c r="J54" s="110"/>
      <c r="K54" s="24"/>
      <c r="L54" s="24"/>
    </row>
    <row r="55" spans="1:10" s="1" customFormat="1" ht="15" customHeight="1">
      <c r="A55" s="84" t="s">
        <v>47</v>
      </c>
      <c r="B55" s="85"/>
      <c r="C55" s="85"/>
      <c r="D55" s="85"/>
      <c r="E55" s="85" t="s">
        <v>48</v>
      </c>
      <c r="F55" s="85"/>
      <c r="G55" s="85"/>
      <c r="H55" s="85"/>
      <c r="I55" s="85"/>
      <c r="J55" s="86"/>
    </row>
    <row r="56" spans="1:10" s="1" customFormat="1" ht="15" customHeight="1" thickBot="1">
      <c r="A56" s="89"/>
      <c r="B56" s="90"/>
      <c r="C56" s="90"/>
      <c r="D56" s="90"/>
      <c r="E56" s="90"/>
      <c r="F56" s="90"/>
      <c r="G56" s="90"/>
      <c r="H56" s="90"/>
      <c r="I56" s="90"/>
      <c r="J56" s="91"/>
    </row>
    <row r="57" spans="1:10" s="1" customFormat="1" ht="15" customHeight="1" thickBot="1">
      <c r="A57" s="23"/>
      <c r="B57" s="23"/>
      <c r="C57" s="23"/>
      <c r="D57" s="23"/>
      <c r="E57" s="23"/>
      <c r="F57" s="23"/>
      <c r="G57" s="23"/>
      <c r="H57" s="23"/>
      <c r="I57" s="23"/>
      <c r="J57" s="23"/>
    </row>
    <row r="58" spans="1:10" s="1" customFormat="1" ht="74.25" customHeight="1">
      <c r="A58" s="101" t="s">
        <v>143</v>
      </c>
      <c r="B58" s="102"/>
      <c r="C58" s="102"/>
      <c r="D58" s="102"/>
      <c r="E58" s="102"/>
      <c r="F58" s="102"/>
      <c r="G58" s="102"/>
      <c r="H58" s="102"/>
      <c r="I58" s="102"/>
      <c r="J58" s="103"/>
    </row>
    <row r="59" spans="1:10" s="1" customFormat="1" ht="15">
      <c r="A59" s="111" t="s">
        <v>30</v>
      </c>
      <c r="B59" s="112"/>
      <c r="C59" s="112"/>
      <c r="D59" s="112"/>
      <c r="E59" s="112"/>
      <c r="F59" s="112"/>
      <c r="G59" s="112" t="s">
        <v>31</v>
      </c>
      <c r="H59" s="112"/>
      <c r="I59" s="112" t="s">
        <v>32</v>
      </c>
      <c r="J59" s="113"/>
    </row>
    <row r="60" spans="1:10" s="1" customFormat="1" ht="15">
      <c r="A60" s="79" t="s">
        <v>63</v>
      </c>
      <c r="B60" s="80"/>
      <c r="C60" s="80"/>
      <c r="D60" s="80"/>
      <c r="E60" s="80"/>
      <c r="F60" s="81"/>
      <c r="G60" s="41" t="s">
        <v>51</v>
      </c>
      <c r="H60" s="41"/>
      <c r="I60" s="97">
        <v>1</v>
      </c>
      <c r="J60" s="98"/>
    </row>
    <row r="61" spans="1:10" s="1" customFormat="1" ht="33" customHeight="1">
      <c r="A61" s="69" t="s">
        <v>105</v>
      </c>
      <c r="B61" s="70"/>
      <c r="C61" s="70"/>
      <c r="D61" s="70"/>
      <c r="E61" s="70"/>
      <c r="F61" s="57"/>
      <c r="G61" s="41" t="s">
        <v>51</v>
      </c>
      <c r="H61" s="41"/>
      <c r="I61" s="71">
        <v>1</v>
      </c>
      <c r="J61" s="72"/>
    </row>
    <row r="62" spans="1:10" s="1" customFormat="1" ht="15">
      <c r="A62" s="95" t="s">
        <v>144</v>
      </c>
      <c r="B62" s="41"/>
      <c r="C62" s="41"/>
      <c r="D62" s="41"/>
      <c r="E62" s="41"/>
      <c r="F62" s="41"/>
      <c r="G62" s="41" t="s">
        <v>51</v>
      </c>
      <c r="H62" s="41"/>
      <c r="I62" s="99">
        <v>1</v>
      </c>
      <c r="J62" s="100"/>
    </row>
    <row r="63" spans="1:10" s="1" customFormat="1" ht="15">
      <c r="A63" s="80" t="s">
        <v>106</v>
      </c>
      <c r="B63" s="74"/>
      <c r="C63" s="74"/>
      <c r="D63" s="74"/>
      <c r="E63" s="74"/>
      <c r="F63" s="96"/>
      <c r="G63" s="41" t="s">
        <v>51</v>
      </c>
      <c r="H63" s="41"/>
      <c r="I63" s="71">
        <v>1</v>
      </c>
      <c r="J63" s="72"/>
    </row>
    <row r="64" spans="1:10" s="1" customFormat="1" ht="15">
      <c r="A64" s="61" t="s">
        <v>33</v>
      </c>
      <c r="B64" s="62"/>
      <c r="C64" s="62"/>
      <c r="D64" s="62"/>
      <c r="E64" s="62"/>
      <c r="F64" s="62"/>
      <c r="G64" s="62"/>
      <c r="H64" s="63"/>
      <c r="I64" s="82">
        <f>(SUM(I60:J63)/4)</f>
        <v>1</v>
      </c>
      <c r="J64" s="83"/>
    </row>
    <row r="65" spans="1:10" s="1" customFormat="1" ht="15">
      <c r="A65" s="84" t="s">
        <v>34</v>
      </c>
      <c r="B65" s="85"/>
      <c r="C65" s="85" t="s">
        <v>35</v>
      </c>
      <c r="D65" s="85"/>
      <c r="E65" s="85" t="s">
        <v>36</v>
      </c>
      <c r="F65" s="85"/>
      <c r="G65" s="85" t="s">
        <v>37</v>
      </c>
      <c r="H65" s="85"/>
      <c r="I65" s="85" t="s">
        <v>38</v>
      </c>
      <c r="J65" s="86"/>
    </row>
    <row r="66" spans="1:12" s="1" customFormat="1" ht="59.25" customHeight="1">
      <c r="A66" s="44" t="s">
        <v>145</v>
      </c>
      <c r="B66" s="45"/>
      <c r="C66" s="45" t="s">
        <v>41</v>
      </c>
      <c r="D66" s="45"/>
      <c r="E66" s="45">
        <v>2</v>
      </c>
      <c r="F66" s="45"/>
      <c r="G66" s="60">
        <v>2</v>
      </c>
      <c r="H66" s="60"/>
      <c r="I66" s="87">
        <f>G66/E66</f>
        <v>1</v>
      </c>
      <c r="J66" s="88"/>
      <c r="K66" s="48"/>
      <c r="L66" s="48"/>
    </row>
    <row r="67" spans="1:12" s="1" customFormat="1" ht="15">
      <c r="A67" s="64" t="s">
        <v>39</v>
      </c>
      <c r="B67" s="65"/>
      <c r="C67" s="65"/>
      <c r="D67" s="65"/>
      <c r="E67" s="65"/>
      <c r="F67" s="65"/>
      <c r="G67" s="65"/>
      <c r="H67" s="66"/>
      <c r="I67" s="67">
        <f>(SUM(I66:J66)/COUNTA(I66:J66))</f>
        <v>1</v>
      </c>
      <c r="J67" s="68" t="e">
        <f>(SUM(J66:K66)/COUNTA(J66:K66))</f>
        <v>#DIV/0!</v>
      </c>
      <c r="K67" s="122"/>
      <c r="L67" s="122"/>
    </row>
    <row r="68" spans="1:12" s="1" customFormat="1" ht="15">
      <c r="A68" s="64" t="s">
        <v>40</v>
      </c>
      <c r="B68" s="65"/>
      <c r="C68" s="65"/>
      <c r="D68" s="65"/>
      <c r="E68" s="65"/>
      <c r="F68" s="65"/>
      <c r="G68" s="65"/>
      <c r="H68" s="66"/>
      <c r="I68" s="116">
        <f>IF(I67&gt;100%,"100%",I67)</f>
        <v>1</v>
      </c>
      <c r="J68" s="117"/>
      <c r="K68" s="22"/>
      <c r="L68" s="22"/>
    </row>
    <row r="69" spans="1:12" s="1" customFormat="1" ht="180.75" customHeight="1">
      <c r="A69" s="73" t="s">
        <v>57</v>
      </c>
      <c r="B69" s="66"/>
      <c r="C69" s="76" t="s">
        <v>225</v>
      </c>
      <c r="D69" s="77"/>
      <c r="E69" s="77"/>
      <c r="F69" s="77"/>
      <c r="G69" s="77"/>
      <c r="H69" s="77"/>
      <c r="I69" s="77"/>
      <c r="J69" s="78"/>
      <c r="K69" s="22"/>
      <c r="L69" s="22"/>
    </row>
    <row r="70" spans="1:12" s="1" customFormat="1" ht="51" customHeight="1">
      <c r="A70" s="73" t="s">
        <v>58</v>
      </c>
      <c r="B70" s="66"/>
      <c r="C70" s="76" t="s">
        <v>224</v>
      </c>
      <c r="D70" s="77"/>
      <c r="E70" s="77"/>
      <c r="F70" s="77"/>
      <c r="G70" s="77"/>
      <c r="H70" s="77"/>
      <c r="I70" s="77"/>
      <c r="J70" s="78"/>
      <c r="K70" s="22"/>
      <c r="L70" s="22"/>
    </row>
    <row r="71" spans="1:12" s="1" customFormat="1" ht="15" customHeight="1">
      <c r="A71" s="84" t="s">
        <v>43</v>
      </c>
      <c r="B71" s="85"/>
      <c r="C71" s="85" t="s">
        <v>44</v>
      </c>
      <c r="D71" s="85"/>
      <c r="E71" s="85" t="s">
        <v>45</v>
      </c>
      <c r="F71" s="85"/>
      <c r="G71" s="92" t="s">
        <v>46</v>
      </c>
      <c r="H71" s="93"/>
      <c r="I71" s="93"/>
      <c r="J71" s="94"/>
      <c r="K71" s="22"/>
      <c r="L71" s="22"/>
    </row>
    <row r="72" spans="1:12" s="1" customFormat="1" ht="16.5" customHeight="1">
      <c r="A72" s="104" t="s">
        <v>102</v>
      </c>
      <c r="B72" s="105"/>
      <c r="C72" s="106"/>
      <c r="D72" s="107"/>
      <c r="E72" s="106"/>
      <c r="F72" s="107"/>
      <c r="G72" s="118" t="s">
        <v>103</v>
      </c>
      <c r="H72" s="119"/>
      <c r="I72" s="119"/>
      <c r="J72" s="120"/>
      <c r="K72" s="24"/>
      <c r="L72" s="24"/>
    </row>
    <row r="73" spans="1:12" s="1" customFormat="1" ht="44.25" customHeight="1">
      <c r="A73" s="104" t="s">
        <v>175</v>
      </c>
      <c r="B73" s="105"/>
      <c r="C73" s="123" t="s">
        <v>76</v>
      </c>
      <c r="D73" s="105"/>
      <c r="E73" s="123" t="s">
        <v>16</v>
      </c>
      <c r="F73" s="105"/>
      <c r="G73" s="123" t="s">
        <v>188</v>
      </c>
      <c r="H73" s="124"/>
      <c r="I73" s="124"/>
      <c r="J73" s="125"/>
      <c r="K73" s="28"/>
      <c r="L73" s="28"/>
    </row>
    <row r="74" spans="1:12" s="1" customFormat="1" ht="15">
      <c r="A74" s="49" t="s">
        <v>52</v>
      </c>
      <c r="B74" s="50"/>
      <c r="C74" s="50" t="s">
        <v>55</v>
      </c>
      <c r="D74" s="50"/>
      <c r="E74" s="50" t="s">
        <v>16</v>
      </c>
      <c r="F74" s="50"/>
      <c r="G74" s="54"/>
      <c r="H74" s="54"/>
      <c r="I74" s="54"/>
      <c r="J74" s="55"/>
      <c r="K74" s="22"/>
      <c r="L74" s="22"/>
    </row>
    <row r="75" spans="1:12" s="1" customFormat="1" ht="15">
      <c r="A75" s="49" t="s">
        <v>53</v>
      </c>
      <c r="B75" s="50"/>
      <c r="C75" s="50" t="s">
        <v>55</v>
      </c>
      <c r="D75" s="50"/>
      <c r="E75" s="50" t="s">
        <v>15</v>
      </c>
      <c r="F75" s="50"/>
      <c r="G75" s="54"/>
      <c r="H75" s="54"/>
      <c r="I75" s="54"/>
      <c r="J75" s="55"/>
      <c r="K75" s="22"/>
      <c r="L75" s="22"/>
    </row>
    <row r="76" spans="1:12" s="1" customFormat="1" ht="15">
      <c r="A76" s="84" t="s">
        <v>47</v>
      </c>
      <c r="B76" s="85"/>
      <c r="C76" s="85"/>
      <c r="D76" s="85"/>
      <c r="E76" s="85" t="s">
        <v>48</v>
      </c>
      <c r="F76" s="85"/>
      <c r="G76" s="85"/>
      <c r="H76" s="85"/>
      <c r="I76" s="85"/>
      <c r="J76" s="86"/>
      <c r="K76" s="22"/>
      <c r="L76" s="22"/>
    </row>
    <row r="77" spans="1:12" s="1" customFormat="1" ht="15.75" thickBot="1">
      <c r="A77" s="89"/>
      <c r="B77" s="90"/>
      <c r="C77" s="90"/>
      <c r="D77" s="90"/>
      <c r="E77" s="90"/>
      <c r="F77" s="90"/>
      <c r="G77" s="90"/>
      <c r="H77" s="90"/>
      <c r="I77" s="90"/>
      <c r="J77" s="91"/>
      <c r="K77" s="22"/>
      <c r="L77" s="22"/>
    </row>
    <row r="78" s="1" customFormat="1" ht="15.75" thickBot="1"/>
    <row r="79" spans="1:10" s="1" customFormat="1" ht="52.5" customHeight="1">
      <c r="A79" s="101" t="s">
        <v>161</v>
      </c>
      <c r="B79" s="126"/>
      <c r="C79" s="126"/>
      <c r="D79" s="126"/>
      <c r="E79" s="126"/>
      <c r="F79" s="126"/>
      <c r="G79" s="126"/>
      <c r="H79" s="126"/>
      <c r="I79" s="126"/>
      <c r="J79" s="127"/>
    </row>
    <row r="80" spans="1:10" s="1" customFormat="1" ht="15">
      <c r="A80" s="111" t="s">
        <v>30</v>
      </c>
      <c r="B80" s="112"/>
      <c r="C80" s="112"/>
      <c r="D80" s="112"/>
      <c r="E80" s="112"/>
      <c r="F80" s="112"/>
      <c r="G80" s="112" t="s">
        <v>31</v>
      </c>
      <c r="H80" s="112"/>
      <c r="I80" s="112" t="s">
        <v>32</v>
      </c>
      <c r="J80" s="113"/>
    </row>
    <row r="81" spans="1:10" s="1" customFormat="1" ht="20.25" customHeight="1">
      <c r="A81" s="39" t="s">
        <v>146</v>
      </c>
      <c r="B81" s="40"/>
      <c r="C81" s="40"/>
      <c r="D81" s="40"/>
      <c r="E81" s="40"/>
      <c r="F81" s="40"/>
      <c r="G81" s="41" t="s">
        <v>51</v>
      </c>
      <c r="H81" s="41"/>
      <c r="I81" s="42">
        <v>1</v>
      </c>
      <c r="J81" s="43"/>
    </row>
    <row r="82" spans="1:10" s="1" customFormat="1" ht="57.75" customHeight="1">
      <c r="A82" s="39" t="s">
        <v>176</v>
      </c>
      <c r="B82" s="40"/>
      <c r="C82" s="40"/>
      <c r="D82" s="40"/>
      <c r="E82" s="40"/>
      <c r="F82" s="40"/>
      <c r="G82" s="41" t="s">
        <v>51</v>
      </c>
      <c r="H82" s="41"/>
      <c r="I82" s="42">
        <v>1</v>
      </c>
      <c r="J82" s="43"/>
    </row>
    <row r="83" spans="1:10" s="1" customFormat="1" ht="42" customHeight="1">
      <c r="A83" s="39" t="s">
        <v>147</v>
      </c>
      <c r="B83" s="40"/>
      <c r="C83" s="40"/>
      <c r="D83" s="40"/>
      <c r="E83" s="40"/>
      <c r="F83" s="40"/>
      <c r="G83" s="41" t="s">
        <v>51</v>
      </c>
      <c r="H83" s="41"/>
      <c r="I83" s="42">
        <v>1</v>
      </c>
      <c r="J83" s="43"/>
    </row>
    <row r="84" spans="1:10" s="1" customFormat="1" ht="15">
      <c r="A84" s="61" t="s">
        <v>33</v>
      </c>
      <c r="B84" s="62"/>
      <c r="C84" s="62"/>
      <c r="D84" s="62"/>
      <c r="E84" s="62"/>
      <c r="F84" s="62"/>
      <c r="G84" s="62"/>
      <c r="H84" s="63"/>
      <c r="I84" s="82">
        <f>(SUM(I81:J83)/3)</f>
        <v>1</v>
      </c>
      <c r="J84" s="83"/>
    </row>
    <row r="85" spans="1:10" s="1" customFormat="1" ht="15">
      <c r="A85" s="84" t="s">
        <v>34</v>
      </c>
      <c r="B85" s="85"/>
      <c r="C85" s="85" t="s">
        <v>35</v>
      </c>
      <c r="D85" s="85"/>
      <c r="E85" s="85" t="s">
        <v>36</v>
      </c>
      <c r="F85" s="85"/>
      <c r="G85" s="85" t="s">
        <v>37</v>
      </c>
      <c r="H85" s="85"/>
      <c r="I85" s="85" t="s">
        <v>38</v>
      </c>
      <c r="J85" s="86"/>
    </row>
    <row r="86" spans="1:12" s="1" customFormat="1" ht="15">
      <c r="A86" s="44" t="s">
        <v>148</v>
      </c>
      <c r="B86" s="45"/>
      <c r="C86" s="45" t="s">
        <v>113</v>
      </c>
      <c r="D86" s="45"/>
      <c r="E86" s="45" t="s">
        <v>100</v>
      </c>
      <c r="F86" s="45"/>
      <c r="G86" s="45" t="s">
        <v>100</v>
      </c>
      <c r="H86" s="45"/>
      <c r="I86" s="46">
        <v>1</v>
      </c>
      <c r="J86" s="47"/>
      <c r="K86" s="48"/>
      <c r="L86" s="48"/>
    </row>
    <row r="87" spans="1:12" s="1" customFormat="1" ht="47.25" customHeight="1">
      <c r="A87" s="44" t="s">
        <v>177</v>
      </c>
      <c r="B87" s="45"/>
      <c r="C87" s="45" t="s">
        <v>113</v>
      </c>
      <c r="D87" s="45"/>
      <c r="E87" s="45" t="s">
        <v>100</v>
      </c>
      <c r="F87" s="45"/>
      <c r="G87" s="45" t="s">
        <v>100</v>
      </c>
      <c r="H87" s="45"/>
      <c r="I87" s="46">
        <v>1</v>
      </c>
      <c r="J87" s="47"/>
      <c r="K87" s="48"/>
      <c r="L87" s="48"/>
    </row>
    <row r="88" spans="1:12" s="1" customFormat="1" ht="15">
      <c r="A88" s="44" t="s">
        <v>149</v>
      </c>
      <c r="B88" s="45"/>
      <c r="C88" s="45" t="s">
        <v>41</v>
      </c>
      <c r="D88" s="45"/>
      <c r="E88" s="45" t="s">
        <v>150</v>
      </c>
      <c r="F88" s="45"/>
      <c r="G88" s="121">
        <v>50</v>
      </c>
      <c r="H88" s="121"/>
      <c r="I88" s="46">
        <v>1</v>
      </c>
      <c r="J88" s="47"/>
      <c r="K88" s="48"/>
      <c r="L88" s="48"/>
    </row>
    <row r="89" spans="1:12" s="1" customFormat="1" ht="15">
      <c r="A89" s="64" t="s">
        <v>39</v>
      </c>
      <c r="B89" s="65"/>
      <c r="C89" s="65"/>
      <c r="D89" s="65"/>
      <c r="E89" s="65"/>
      <c r="F89" s="65"/>
      <c r="G89" s="65"/>
      <c r="H89" s="66"/>
      <c r="I89" s="67">
        <f>(SUM(I88:J88)/COUNTA(I88:J88))</f>
        <v>1</v>
      </c>
      <c r="J89" s="68" t="e">
        <f>(SUM(J88:K88)/COUNTA(J88:K88))</f>
        <v>#DIV/0!</v>
      </c>
      <c r="K89" s="122"/>
      <c r="L89" s="122"/>
    </row>
    <row r="90" spans="1:12" s="1" customFormat="1" ht="15">
      <c r="A90" s="64" t="s">
        <v>40</v>
      </c>
      <c r="B90" s="65"/>
      <c r="C90" s="65"/>
      <c r="D90" s="65"/>
      <c r="E90" s="65"/>
      <c r="F90" s="65"/>
      <c r="G90" s="65"/>
      <c r="H90" s="66"/>
      <c r="I90" s="116">
        <f>IF(I89&gt;100%,"100%",I89)</f>
        <v>1</v>
      </c>
      <c r="J90" s="117"/>
      <c r="K90" s="22"/>
      <c r="L90" s="22"/>
    </row>
    <row r="91" spans="1:12" s="1" customFormat="1" ht="51.75" customHeight="1">
      <c r="A91" s="73" t="s">
        <v>57</v>
      </c>
      <c r="B91" s="66"/>
      <c r="C91" s="77" t="s">
        <v>207</v>
      </c>
      <c r="D91" s="74"/>
      <c r="E91" s="74"/>
      <c r="F91" s="74"/>
      <c r="G91" s="74"/>
      <c r="H91" s="74"/>
      <c r="I91" s="74"/>
      <c r="J91" s="75"/>
      <c r="K91" s="22"/>
      <c r="L91" s="22"/>
    </row>
    <row r="92" spans="1:12" s="1" customFormat="1" ht="82.5" customHeight="1">
      <c r="A92" s="73" t="s">
        <v>58</v>
      </c>
      <c r="B92" s="66"/>
      <c r="C92" s="77" t="s">
        <v>208</v>
      </c>
      <c r="D92" s="74"/>
      <c r="E92" s="74"/>
      <c r="F92" s="74"/>
      <c r="G92" s="74"/>
      <c r="H92" s="74"/>
      <c r="I92" s="74"/>
      <c r="J92" s="75"/>
      <c r="K92" s="22"/>
      <c r="L92" s="22"/>
    </row>
    <row r="93" spans="1:10" ht="34.5" customHeight="1">
      <c r="A93" s="84" t="s">
        <v>43</v>
      </c>
      <c r="B93" s="85"/>
      <c r="C93" s="85" t="s">
        <v>44</v>
      </c>
      <c r="D93" s="85"/>
      <c r="E93" s="85" t="s">
        <v>45</v>
      </c>
      <c r="F93" s="85"/>
      <c r="G93" s="92" t="s">
        <v>46</v>
      </c>
      <c r="H93" s="93"/>
      <c r="I93" s="93"/>
      <c r="J93" s="94"/>
    </row>
    <row r="94" spans="1:12" s="1" customFormat="1" ht="16.5" customHeight="1">
      <c r="A94" s="104" t="s">
        <v>102</v>
      </c>
      <c r="B94" s="105"/>
      <c r="C94" s="106"/>
      <c r="D94" s="107"/>
      <c r="E94" s="106"/>
      <c r="F94" s="107"/>
      <c r="G94" s="118" t="s">
        <v>103</v>
      </c>
      <c r="H94" s="119"/>
      <c r="I94" s="119"/>
      <c r="J94" s="120"/>
      <c r="K94" s="24"/>
      <c r="L94" s="24"/>
    </row>
    <row r="95" spans="1:10" ht="59.25" customHeight="1">
      <c r="A95" s="49" t="s">
        <v>54</v>
      </c>
      <c r="B95" s="50"/>
      <c r="C95" s="50" t="s">
        <v>55</v>
      </c>
      <c r="D95" s="50"/>
      <c r="E95" s="50" t="s">
        <v>189</v>
      </c>
      <c r="F95" s="50"/>
      <c r="G95" s="51" t="s">
        <v>204</v>
      </c>
      <c r="H95" s="52"/>
      <c r="I95" s="52"/>
      <c r="J95" s="53"/>
    </row>
    <row r="96" spans="1:10" ht="15">
      <c r="A96" s="49" t="s">
        <v>90</v>
      </c>
      <c r="B96" s="50"/>
      <c r="C96" s="50" t="s">
        <v>55</v>
      </c>
      <c r="D96" s="50"/>
      <c r="E96" s="50" t="s">
        <v>15</v>
      </c>
      <c r="F96" s="50"/>
      <c r="G96" s="54"/>
      <c r="H96" s="54"/>
      <c r="I96" s="54"/>
      <c r="J96" s="55"/>
    </row>
    <row r="97" spans="1:10" ht="15">
      <c r="A97" s="49" t="s">
        <v>97</v>
      </c>
      <c r="B97" s="50"/>
      <c r="C97" s="50" t="s">
        <v>55</v>
      </c>
      <c r="D97" s="50"/>
      <c r="E97" s="50" t="s">
        <v>16</v>
      </c>
      <c r="F97" s="50"/>
      <c r="G97" s="54"/>
      <c r="H97" s="54"/>
      <c r="I97" s="54"/>
      <c r="J97" s="55"/>
    </row>
    <row r="98" spans="1:10" ht="15">
      <c r="A98" s="84" t="s">
        <v>47</v>
      </c>
      <c r="B98" s="85"/>
      <c r="C98" s="85"/>
      <c r="D98" s="85"/>
      <c r="E98" s="85" t="s">
        <v>48</v>
      </c>
      <c r="F98" s="85"/>
      <c r="G98" s="85"/>
      <c r="H98" s="85"/>
      <c r="I98" s="85"/>
      <c r="J98" s="86"/>
    </row>
    <row r="99" spans="1:10" ht="24" customHeight="1" thickBot="1">
      <c r="A99" s="89"/>
      <c r="B99" s="90"/>
      <c r="C99" s="90"/>
      <c r="D99" s="90"/>
      <c r="E99" s="90"/>
      <c r="F99" s="90"/>
      <c r="G99" s="90"/>
      <c r="H99" s="90"/>
      <c r="I99" s="90"/>
      <c r="J99" s="91"/>
    </row>
    <row r="100" ht="15"/>
    <row r="101" ht="15"/>
    <row r="102" ht="15"/>
  </sheetData>
  <sheetProtection/>
  <mergeCells count="260">
    <mergeCell ref="A25:F25"/>
    <mergeCell ref="G25:H25"/>
    <mergeCell ref="I25:J25"/>
    <mergeCell ref="A28:B28"/>
    <mergeCell ref="C28:D28"/>
    <mergeCell ref="E28:F28"/>
    <mergeCell ref="G28:H28"/>
    <mergeCell ref="G27:H27"/>
    <mergeCell ref="I28:J28"/>
    <mergeCell ref="A26:H26"/>
    <mergeCell ref="A6:E6"/>
    <mergeCell ref="F6:J6"/>
    <mergeCell ref="A7:E7"/>
    <mergeCell ref="F7:J7"/>
    <mergeCell ref="A9:J9"/>
    <mergeCell ref="A10:J10"/>
    <mergeCell ref="A94:B94"/>
    <mergeCell ref="C94:D94"/>
    <mergeCell ref="E94:F94"/>
    <mergeCell ref="G94:J94"/>
    <mergeCell ref="A23:F23"/>
    <mergeCell ref="G23:H23"/>
    <mergeCell ref="I23:J23"/>
    <mergeCell ref="A24:F24"/>
    <mergeCell ref="G24:H24"/>
    <mergeCell ref="I24:J24"/>
    <mergeCell ref="A22:F22"/>
    <mergeCell ref="G22:H22"/>
    <mergeCell ref="I22:J22"/>
    <mergeCell ref="A11:A14"/>
    <mergeCell ref="B11:B14"/>
    <mergeCell ref="C11:C14"/>
    <mergeCell ref="D11:D14"/>
    <mergeCell ref="E11:I11"/>
    <mergeCell ref="J11:J13"/>
    <mergeCell ref="G29:H29"/>
    <mergeCell ref="I29:J29"/>
    <mergeCell ref="A1:J1"/>
    <mergeCell ref="A3:J3"/>
    <mergeCell ref="A4:E4"/>
    <mergeCell ref="F4:J4"/>
    <mergeCell ref="A5:E5"/>
    <mergeCell ref="F5:J5"/>
    <mergeCell ref="A19:I19"/>
    <mergeCell ref="A21:J21"/>
    <mergeCell ref="K28:L28"/>
    <mergeCell ref="K30:L30"/>
    <mergeCell ref="K29:L29"/>
    <mergeCell ref="A30:B30"/>
    <mergeCell ref="C30:D30"/>
    <mergeCell ref="E30:F30"/>
    <mergeCell ref="G30:H30"/>
    <mergeCell ref="I30:J30"/>
    <mergeCell ref="A29:B29"/>
    <mergeCell ref="C29:D29"/>
    <mergeCell ref="I26:J26"/>
    <mergeCell ref="A27:B27"/>
    <mergeCell ref="C27:D27"/>
    <mergeCell ref="E27:F27"/>
    <mergeCell ref="A33:B33"/>
    <mergeCell ref="C33:J33"/>
    <mergeCell ref="A31:H31"/>
    <mergeCell ref="I31:J31"/>
    <mergeCell ref="I27:J27"/>
    <mergeCell ref="E29:F29"/>
    <mergeCell ref="G41:H41"/>
    <mergeCell ref="A36:B36"/>
    <mergeCell ref="C36:D36"/>
    <mergeCell ref="E36:F36"/>
    <mergeCell ref="G36:J36"/>
    <mergeCell ref="A40:J40"/>
    <mergeCell ref="A41:F41"/>
    <mergeCell ref="A37:D37"/>
    <mergeCell ref="E37:J37"/>
    <mergeCell ref="K31:L31"/>
    <mergeCell ref="A32:H32"/>
    <mergeCell ref="I32:J32"/>
    <mergeCell ref="E35:F35"/>
    <mergeCell ref="G35:J35"/>
    <mergeCell ref="A35:B35"/>
    <mergeCell ref="C35:D35"/>
    <mergeCell ref="A34:B34"/>
    <mergeCell ref="C34:J34"/>
    <mergeCell ref="A42:F42"/>
    <mergeCell ref="G42:H42"/>
    <mergeCell ref="I42:J42"/>
    <mergeCell ref="I41:J41"/>
    <mergeCell ref="K67:L67"/>
    <mergeCell ref="A68:H68"/>
    <mergeCell ref="I68:J68"/>
    <mergeCell ref="A66:B66"/>
    <mergeCell ref="C66:D66"/>
    <mergeCell ref="E66:F66"/>
    <mergeCell ref="A79:J79"/>
    <mergeCell ref="A71:B71"/>
    <mergeCell ref="C71:D71"/>
    <mergeCell ref="E71:F71"/>
    <mergeCell ref="A73:B73"/>
    <mergeCell ref="C73:D73"/>
    <mergeCell ref="E73:F73"/>
    <mergeCell ref="C72:D72"/>
    <mergeCell ref="A80:F80"/>
    <mergeCell ref="G80:H80"/>
    <mergeCell ref="I80:J80"/>
    <mergeCell ref="A82:F82"/>
    <mergeCell ref="G82:H82"/>
    <mergeCell ref="A67:H67"/>
    <mergeCell ref="I67:J67"/>
    <mergeCell ref="G73:J73"/>
    <mergeCell ref="G71:J71"/>
    <mergeCell ref="A72:B72"/>
    <mergeCell ref="A88:B88"/>
    <mergeCell ref="C88:D88"/>
    <mergeCell ref="K88:L88"/>
    <mergeCell ref="A84:H84"/>
    <mergeCell ref="I84:J84"/>
    <mergeCell ref="A85:B85"/>
    <mergeCell ref="C85:D85"/>
    <mergeCell ref="E85:F85"/>
    <mergeCell ref="K87:L87"/>
    <mergeCell ref="G86:H86"/>
    <mergeCell ref="C91:J91"/>
    <mergeCell ref="K89:L89"/>
    <mergeCell ref="A90:H90"/>
    <mergeCell ref="I90:J90"/>
    <mergeCell ref="A38:D38"/>
    <mergeCell ref="E38:J38"/>
    <mergeCell ref="I48:J48"/>
    <mergeCell ref="G85:H85"/>
    <mergeCell ref="I85:J85"/>
    <mergeCell ref="K66:L66"/>
    <mergeCell ref="E93:F93"/>
    <mergeCell ref="G93:J93"/>
    <mergeCell ref="A89:H89"/>
    <mergeCell ref="I89:J89"/>
    <mergeCell ref="E88:F88"/>
    <mergeCell ref="G88:H88"/>
    <mergeCell ref="I88:J88"/>
    <mergeCell ref="A92:B92"/>
    <mergeCell ref="C92:J92"/>
    <mergeCell ref="A91:B91"/>
    <mergeCell ref="G66:H66"/>
    <mergeCell ref="A74:B74"/>
    <mergeCell ref="C74:D74"/>
    <mergeCell ref="A77:D77"/>
    <mergeCell ref="E77:J77"/>
    <mergeCell ref="A98:D98"/>
    <mergeCell ref="E98:J98"/>
    <mergeCell ref="A97:B97"/>
    <mergeCell ref="C97:D97"/>
    <mergeCell ref="E97:F97"/>
    <mergeCell ref="G97:J97"/>
    <mergeCell ref="A93:B93"/>
    <mergeCell ref="C93:D93"/>
    <mergeCell ref="E72:F72"/>
    <mergeCell ref="G72:J72"/>
    <mergeCell ref="A76:D76"/>
    <mergeCell ref="E76:J76"/>
    <mergeCell ref="A75:B75"/>
    <mergeCell ref="C75:D75"/>
    <mergeCell ref="E75:F75"/>
    <mergeCell ref="A44:F44"/>
    <mergeCell ref="G44:H44"/>
    <mergeCell ref="I44:J44"/>
    <mergeCell ref="G75:J75"/>
    <mergeCell ref="I64:J64"/>
    <mergeCell ref="A65:B65"/>
    <mergeCell ref="A50:H50"/>
    <mergeCell ref="I50:J50"/>
    <mergeCell ref="E74:F74"/>
    <mergeCell ref="G74:J74"/>
    <mergeCell ref="A64:H64"/>
    <mergeCell ref="A69:B69"/>
    <mergeCell ref="C69:J69"/>
    <mergeCell ref="A99:D99"/>
    <mergeCell ref="E99:J99"/>
    <mergeCell ref="A59:F59"/>
    <mergeCell ref="G59:H59"/>
    <mergeCell ref="I59:J59"/>
    <mergeCell ref="A70:B70"/>
    <mergeCell ref="C70:J70"/>
    <mergeCell ref="G60:H60"/>
    <mergeCell ref="I60:J60"/>
    <mergeCell ref="I62:J62"/>
    <mergeCell ref="A58:J58"/>
    <mergeCell ref="A54:B54"/>
    <mergeCell ref="C54:D54"/>
    <mergeCell ref="E54:F54"/>
    <mergeCell ref="G54:J54"/>
    <mergeCell ref="I66:J66"/>
    <mergeCell ref="A62:F62"/>
    <mergeCell ref="G62:H62"/>
    <mergeCell ref="I63:J63"/>
    <mergeCell ref="A63:F63"/>
    <mergeCell ref="G63:H63"/>
    <mergeCell ref="C65:D65"/>
    <mergeCell ref="E65:F65"/>
    <mergeCell ref="G65:H65"/>
    <mergeCell ref="I65:J65"/>
    <mergeCell ref="G47:H47"/>
    <mergeCell ref="I47:J47"/>
    <mergeCell ref="A55:D55"/>
    <mergeCell ref="E55:J55"/>
    <mergeCell ref="A56:D56"/>
    <mergeCell ref="E56:J56"/>
    <mergeCell ref="G53:J53"/>
    <mergeCell ref="A53:B53"/>
    <mergeCell ref="C53:D53"/>
    <mergeCell ref="E53:F53"/>
    <mergeCell ref="I45:J45"/>
    <mergeCell ref="A46:B46"/>
    <mergeCell ref="C46:D46"/>
    <mergeCell ref="E46:F46"/>
    <mergeCell ref="G46:H46"/>
    <mergeCell ref="I46:J46"/>
    <mergeCell ref="A49:H49"/>
    <mergeCell ref="I49:J49"/>
    <mergeCell ref="A61:F61"/>
    <mergeCell ref="G61:H61"/>
    <mergeCell ref="I61:J61"/>
    <mergeCell ref="A51:B51"/>
    <mergeCell ref="C51:J51"/>
    <mergeCell ref="A52:B52"/>
    <mergeCell ref="C52:J52"/>
    <mergeCell ref="A60:F60"/>
    <mergeCell ref="A43:F43"/>
    <mergeCell ref="G43:H43"/>
    <mergeCell ref="A48:B48"/>
    <mergeCell ref="C48:D48"/>
    <mergeCell ref="E48:F48"/>
    <mergeCell ref="G48:H48"/>
    <mergeCell ref="A45:H45"/>
    <mergeCell ref="A47:B47"/>
    <mergeCell ref="C47:D47"/>
    <mergeCell ref="E47:F47"/>
    <mergeCell ref="A95:B95"/>
    <mergeCell ref="C95:D95"/>
    <mergeCell ref="E95:F95"/>
    <mergeCell ref="G95:J95"/>
    <mergeCell ref="A96:B96"/>
    <mergeCell ref="C96:D96"/>
    <mergeCell ref="E96:F96"/>
    <mergeCell ref="G96:J96"/>
    <mergeCell ref="K86:L86"/>
    <mergeCell ref="A83:F83"/>
    <mergeCell ref="G83:H83"/>
    <mergeCell ref="I83:J83"/>
    <mergeCell ref="A86:B86"/>
    <mergeCell ref="C86:D86"/>
    <mergeCell ref="E86:F86"/>
    <mergeCell ref="A81:F81"/>
    <mergeCell ref="G81:H81"/>
    <mergeCell ref="I81:J81"/>
    <mergeCell ref="A87:B87"/>
    <mergeCell ref="C87:D87"/>
    <mergeCell ref="E87:F87"/>
    <mergeCell ref="G87:H87"/>
    <mergeCell ref="I87:J87"/>
    <mergeCell ref="I82:J82"/>
    <mergeCell ref="I86:J8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27"/>
  <sheetViews>
    <sheetView showGridLines="0" zoomScale="55" zoomScaleNormal="55" zoomScalePageLayoutView="70" workbookViewId="0" topLeftCell="A37">
      <selection activeCell="C22" sqref="C22:J22"/>
    </sheetView>
  </sheetViews>
  <sheetFormatPr defaultColWidth="0" defaultRowHeight="15" customHeight="1" zeroHeight="1"/>
  <cols>
    <col min="1" max="1" width="6.57421875" style="2" customWidth="1"/>
    <col min="2" max="2" width="39.7109375" style="2" customWidth="1"/>
    <col min="3" max="3" width="8.00390625" style="2" customWidth="1"/>
    <col min="4" max="4" width="20.421875" style="2" customWidth="1"/>
    <col min="5" max="5" width="15.421875" style="2" customWidth="1"/>
    <col min="6" max="6" width="14.140625" style="2" customWidth="1"/>
    <col min="7" max="9" width="15.7109375" style="2" customWidth="1"/>
    <col min="10" max="10" width="105.28125" style="2" customWidth="1"/>
    <col min="11" max="11" width="8.00390625" style="1" customWidth="1"/>
    <col min="12" max="13" width="9.140625" style="1" customWidth="1"/>
    <col min="14" max="26" width="0" style="1" hidden="1" customWidth="1"/>
    <col min="27" max="16384" width="9.140625" style="2" hidden="1" customWidth="1"/>
  </cols>
  <sheetData>
    <row r="1" spans="1:10" ht="42" customHeight="1">
      <c r="A1" s="101" t="s">
        <v>42</v>
      </c>
      <c r="B1" s="102"/>
      <c r="C1" s="102"/>
      <c r="D1" s="102"/>
      <c r="E1" s="102"/>
      <c r="F1" s="102"/>
      <c r="G1" s="102"/>
      <c r="H1" s="102"/>
      <c r="I1" s="102"/>
      <c r="J1" s="103"/>
    </row>
    <row r="2" spans="1:10" ht="15">
      <c r="A2" s="3"/>
      <c r="B2" s="1"/>
      <c r="C2" s="1"/>
      <c r="D2" s="1"/>
      <c r="E2" s="1"/>
      <c r="F2" s="1"/>
      <c r="G2" s="1"/>
      <c r="H2" s="1"/>
      <c r="I2" s="1"/>
      <c r="J2" s="5"/>
    </row>
    <row r="3" spans="1:10" ht="39" customHeight="1">
      <c r="A3" s="130" t="s">
        <v>0</v>
      </c>
      <c r="B3" s="131"/>
      <c r="C3" s="131"/>
      <c r="D3" s="131"/>
      <c r="E3" s="131"/>
      <c r="F3" s="131"/>
      <c r="G3" s="131"/>
      <c r="H3" s="131"/>
      <c r="I3" s="131"/>
      <c r="J3" s="132"/>
    </row>
    <row r="4" spans="1:10" ht="17.25" customHeight="1">
      <c r="A4" s="133" t="s">
        <v>1</v>
      </c>
      <c r="B4" s="112"/>
      <c r="C4" s="112"/>
      <c r="D4" s="112"/>
      <c r="E4" s="112"/>
      <c r="F4" s="134" t="s">
        <v>190</v>
      </c>
      <c r="G4" s="134"/>
      <c r="H4" s="134"/>
      <c r="I4" s="134"/>
      <c r="J4" s="135"/>
    </row>
    <row r="5" spans="1:10" ht="17.25" customHeight="1">
      <c r="A5" s="133" t="s">
        <v>2</v>
      </c>
      <c r="B5" s="112"/>
      <c r="C5" s="112"/>
      <c r="D5" s="112"/>
      <c r="E5" s="112"/>
      <c r="F5" s="134" t="s">
        <v>191</v>
      </c>
      <c r="G5" s="134"/>
      <c r="H5" s="134"/>
      <c r="I5" s="134"/>
      <c r="J5" s="135"/>
    </row>
    <row r="6" spans="1:10" ht="17.25" customHeight="1">
      <c r="A6" s="133" t="s">
        <v>3</v>
      </c>
      <c r="B6" s="112"/>
      <c r="C6" s="112"/>
      <c r="D6" s="112"/>
      <c r="E6" s="112"/>
      <c r="F6" s="134" t="s">
        <v>50</v>
      </c>
      <c r="G6" s="134"/>
      <c r="H6" s="134"/>
      <c r="I6" s="134"/>
      <c r="J6" s="135"/>
    </row>
    <row r="7" spans="1:10" ht="17.25" customHeight="1" thickBot="1">
      <c r="A7" s="151" t="s">
        <v>4</v>
      </c>
      <c r="B7" s="152"/>
      <c r="C7" s="152"/>
      <c r="D7" s="152"/>
      <c r="E7" s="152"/>
      <c r="F7" s="153" t="s">
        <v>101</v>
      </c>
      <c r="G7" s="153"/>
      <c r="H7" s="153"/>
      <c r="I7" s="153"/>
      <c r="J7" s="154"/>
    </row>
    <row r="8" spans="1:10" ht="15">
      <c r="A8" s="1"/>
      <c r="B8" s="1"/>
      <c r="C8" s="1"/>
      <c r="D8" s="1"/>
      <c r="E8" s="1"/>
      <c r="F8" s="1"/>
      <c r="G8" s="1"/>
      <c r="H8" s="1"/>
      <c r="I8" s="1"/>
      <c r="J8" s="1"/>
    </row>
    <row r="9" spans="1:10" ht="12.75" customHeight="1" thickBot="1">
      <c r="A9" s="1"/>
      <c r="B9" s="1"/>
      <c r="C9" s="1"/>
      <c r="D9" s="1"/>
      <c r="E9" s="1"/>
      <c r="F9" s="1"/>
      <c r="G9" s="1"/>
      <c r="H9" s="1"/>
      <c r="I9" s="1"/>
      <c r="J9" s="1"/>
    </row>
    <row r="10" spans="1:10" ht="96.75" customHeight="1">
      <c r="A10" s="101" t="s">
        <v>192</v>
      </c>
      <c r="B10" s="126"/>
      <c r="C10" s="126"/>
      <c r="D10" s="126"/>
      <c r="E10" s="126"/>
      <c r="F10" s="126"/>
      <c r="G10" s="126"/>
      <c r="H10" s="126"/>
      <c r="I10" s="126"/>
      <c r="J10" s="127"/>
    </row>
    <row r="11" spans="1:10" ht="19.5" customHeight="1">
      <c r="A11" s="111" t="s">
        <v>30</v>
      </c>
      <c r="B11" s="112"/>
      <c r="C11" s="112"/>
      <c r="D11" s="112"/>
      <c r="E11" s="112"/>
      <c r="F11" s="112"/>
      <c r="G11" s="112" t="s">
        <v>31</v>
      </c>
      <c r="H11" s="112"/>
      <c r="I11" s="112" t="s">
        <v>32</v>
      </c>
      <c r="J11" s="113"/>
    </row>
    <row r="12" spans="1:10" ht="48.75" customHeight="1">
      <c r="A12" s="39" t="s">
        <v>193</v>
      </c>
      <c r="B12" s="40"/>
      <c r="C12" s="40"/>
      <c r="D12" s="40"/>
      <c r="E12" s="40"/>
      <c r="F12" s="40"/>
      <c r="G12" s="41" t="s">
        <v>51</v>
      </c>
      <c r="H12" s="41"/>
      <c r="I12" s="149">
        <v>1</v>
      </c>
      <c r="J12" s="150"/>
    </row>
    <row r="13" spans="1:10" ht="36" customHeight="1">
      <c r="A13" s="39" t="s">
        <v>194</v>
      </c>
      <c r="B13" s="40"/>
      <c r="C13" s="40"/>
      <c r="D13" s="40"/>
      <c r="E13" s="40"/>
      <c r="F13" s="40"/>
      <c r="G13" s="41" t="s">
        <v>51</v>
      </c>
      <c r="H13" s="41"/>
      <c r="I13" s="149">
        <v>1</v>
      </c>
      <c r="J13" s="150"/>
    </row>
    <row r="14" spans="1:10" ht="29.25" customHeight="1">
      <c r="A14" s="39" t="s">
        <v>195</v>
      </c>
      <c r="B14" s="40"/>
      <c r="C14" s="40"/>
      <c r="D14" s="40"/>
      <c r="E14" s="40"/>
      <c r="F14" s="40"/>
      <c r="G14" s="41" t="s">
        <v>51</v>
      </c>
      <c r="H14" s="41"/>
      <c r="I14" s="41">
        <v>100</v>
      </c>
      <c r="J14" s="150"/>
    </row>
    <row r="15" spans="1:10" ht="15">
      <c r="A15" s="61" t="s">
        <v>33</v>
      </c>
      <c r="B15" s="62"/>
      <c r="C15" s="62"/>
      <c r="D15" s="62"/>
      <c r="E15" s="62"/>
      <c r="F15" s="62"/>
      <c r="G15" s="62"/>
      <c r="H15" s="63"/>
      <c r="I15" s="159">
        <f>(SUM(I12:J14)/3)</f>
        <v>34</v>
      </c>
      <c r="J15" s="160"/>
    </row>
    <row r="16" spans="1:12" ht="21.75" customHeight="1">
      <c r="A16" s="84" t="s">
        <v>34</v>
      </c>
      <c r="B16" s="85"/>
      <c r="C16" s="85" t="s">
        <v>35</v>
      </c>
      <c r="D16" s="85"/>
      <c r="E16" s="85" t="s">
        <v>36</v>
      </c>
      <c r="F16" s="85"/>
      <c r="G16" s="85" t="s">
        <v>37</v>
      </c>
      <c r="H16" s="85"/>
      <c r="I16" s="85" t="s">
        <v>38</v>
      </c>
      <c r="J16" s="86"/>
      <c r="K16" s="19"/>
      <c r="L16" s="19"/>
    </row>
    <row r="17" spans="1:12" ht="29.25" customHeight="1">
      <c r="A17" s="44" t="s">
        <v>196</v>
      </c>
      <c r="B17" s="45"/>
      <c r="C17" s="45" t="s">
        <v>56</v>
      </c>
      <c r="D17" s="45"/>
      <c r="E17" s="45" t="s">
        <v>62</v>
      </c>
      <c r="F17" s="45"/>
      <c r="G17" s="45" t="s">
        <v>217</v>
      </c>
      <c r="H17" s="45"/>
      <c r="I17" s="161">
        <v>1</v>
      </c>
      <c r="J17" s="162"/>
      <c r="K17" s="158"/>
      <c r="L17" s="158"/>
    </row>
    <row r="18" spans="1:12" ht="31.5" customHeight="1">
      <c r="A18" s="44" t="s">
        <v>197</v>
      </c>
      <c r="B18" s="45"/>
      <c r="C18" s="45" t="s">
        <v>56</v>
      </c>
      <c r="D18" s="45"/>
      <c r="E18" s="58" t="s">
        <v>198</v>
      </c>
      <c r="F18" s="45"/>
      <c r="G18" s="45">
        <v>4</v>
      </c>
      <c r="H18" s="45"/>
      <c r="I18" s="161">
        <v>1</v>
      </c>
      <c r="J18" s="162"/>
      <c r="K18" s="158"/>
      <c r="L18" s="158"/>
    </row>
    <row r="19" spans="1:12" ht="28.5" customHeight="1">
      <c r="A19" s="44" t="s">
        <v>199</v>
      </c>
      <c r="B19" s="45"/>
      <c r="C19" s="45" t="s">
        <v>56</v>
      </c>
      <c r="D19" s="45"/>
      <c r="E19" s="45" t="s">
        <v>198</v>
      </c>
      <c r="F19" s="45"/>
      <c r="G19" s="45">
        <v>4</v>
      </c>
      <c r="H19" s="45"/>
      <c r="I19" s="161">
        <v>1</v>
      </c>
      <c r="J19" s="162"/>
      <c r="K19" s="158"/>
      <c r="L19" s="158"/>
    </row>
    <row r="20" spans="1:12" ht="15">
      <c r="A20" s="64" t="s">
        <v>39</v>
      </c>
      <c r="B20" s="65"/>
      <c r="C20" s="65"/>
      <c r="D20" s="65"/>
      <c r="E20" s="65"/>
      <c r="F20" s="65"/>
      <c r="G20" s="65"/>
      <c r="H20" s="66"/>
      <c r="I20" s="168">
        <f>(SUM(I17:J19)/COUNTA(I17:J19))</f>
        <v>1</v>
      </c>
      <c r="J20" s="169" t="e">
        <f>(SUM(J17:K19)/COUNTA(J17:K19))</f>
        <v>#DIV/0!</v>
      </c>
      <c r="K20" s="165"/>
      <c r="L20" s="165"/>
    </row>
    <row r="21" spans="1:12" s="1" customFormat="1" ht="15">
      <c r="A21" s="64" t="s">
        <v>40</v>
      </c>
      <c r="B21" s="65"/>
      <c r="C21" s="65"/>
      <c r="D21" s="65"/>
      <c r="E21" s="65"/>
      <c r="F21" s="65"/>
      <c r="G21" s="65"/>
      <c r="H21" s="66"/>
      <c r="I21" s="166">
        <f>IF(I20&gt;100%,"100%",I20)</f>
        <v>1</v>
      </c>
      <c r="J21" s="167"/>
      <c r="K21" s="29"/>
      <c r="L21" s="29"/>
    </row>
    <row r="22" spans="1:12" s="1" customFormat="1" ht="408.75" customHeight="1">
      <c r="A22" s="73" t="s">
        <v>58</v>
      </c>
      <c r="B22" s="66"/>
      <c r="C22" s="77" t="s">
        <v>218</v>
      </c>
      <c r="D22" s="74"/>
      <c r="E22" s="74"/>
      <c r="F22" s="74"/>
      <c r="G22" s="74"/>
      <c r="H22" s="74"/>
      <c r="I22" s="74"/>
      <c r="J22" s="75"/>
      <c r="K22" s="29"/>
      <c r="L22" s="29"/>
    </row>
    <row r="23" spans="1:12" s="1" customFormat="1" ht="113.25" customHeight="1">
      <c r="A23" s="84" t="s">
        <v>43</v>
      </c>
      <c r="B23" s="85"/>
      <c r="C23" s="85" t="s">
        <v>44</v>
      </c>
      <c r="D23" s="85"/>
      <c r="E23" s="85" t="s">
        <v>45</v>
      </c>
      <c r="F23" s="85"/>
      <c r="G23" s="92" t="s">
        <v>46</v>
      </c>
      <c r="H23" s="93"/>
      <c r="I23" s="93"/>
      <c r="J23" s="94"/>
      <c r="K23" s="29"/>
      <c r="L23" s="29"/>
    </row>
    <row r="24" spans="1:12" s="1" customFormat="1" ht="117.75" customHeight="1">
      <c r="A24" s="173" t="s">
        <v>190</v>
      </c>
      <c r="B24" s="174"/>
      <c r="C24" s="163" t="s">
        <v>200</v>
      </c>
      <c r="D24" s="164"/>
      <c r="E24" s="163" t="s">
        <v>16</v>
      </c>
      <c r="F24" s="164"/>
      <c r="G24" s="123" t="s">
        <v>188</v>
      </c>
      <c r="H24" s="124"/>
      <c r="I24" s="124"/>
      <c r="J24" s="125"/>
      <c r="K24" s="29"/>
      <c r="L24" s="29"/>
    </row>
    <row r="25" spans="1:12" s="1" customFormat="1" ht="15" customHeight="1">
      <c r="A25" s="84" t="s">
        <v>47</v>
      </c>
      <c r="B25" s="85"/>
      <c r="C25" s="85"/>
      <c r="D25" s="85"/>
      <c r="E25" s="85" t="s">
        <v>48</v>
      </c>
      <c r="F25" s="85"/>
      <c r="G25" s="85"/>
      <c r="H25" s="85"/>
      <c r="I25" s="85"/>
      <c r="J25" s="86"/>
      <c r="K25" s="29"/>
      <c r="L25" s="29"/>
    </row>
    <row r="26" spans="1:12" s="1" customFormat="1" ht="21" customHeight="1" thickBot="1">
      <c r="A26" s="170"/>
      <c r="B26" s="171"/>
      <c r="C26" s="171"/>
      <c r="D26" s="171"/>
      <c r="E26" s="171"/>
      <c r="F26" s="171"/>
      <c r="G26" s="171"/>
      <c r="H26" s="171"/>
      <c r="I26" s="171"/>
      <c r="J26" s="172"/>
      <c r="K26" s="29"/>
      <c r="L26" s="29"/>
    </row>
    <row r="27" spans="1:10" s="1" customFormat="1" ht="15" customHeight="1">
      <c r="A27" s="27"/>
      <c r="B27" s="27"/>
      <c r="C27" s="27"/>
      <c r="D27" s="27"/>
      <c r="E27" s="27"/>
      <c r="F27" s="27"/>
      <c r="G27" s="27"/>
      <c r="H27" s="27"/>
      <c r="I27" s="27"/>
      <c r="J27" s="27"/>
    </row>
    <row r="28" ht="15"/>
    <row r="29" ht="15"/>
    <row r="30" ht="15"/>
    <row r="31" ht="15"/>
    <row r="32" ht="15"/>
    <row r="33" ht="15"/>
    <row r="34" ht="15"/>
    <row r="35" ht="15"/>
    <row r="36" ht="15"/>
    <row r="37" ht="15"/>
    <row r="38" ht="15"/>
    <row r="39" ht="15"/>
    <row r="40" ht="15"/>
    <row r="41" ht="15"/>
    <row r="42" ht="15"/>
    <row r="43" ht="15"/>
    <row r="44" ht="15"/>
    <row r="45" ht="15"/>
    <row r="46" ht="15"/>
    <row r="47" ht="15"/>
    <row r="48" ht="15"/>
    <row r="52" ht="15"/>
    <row r="66" ht="15"/>
    <row r="68" ht="15"/>
    <row r="72" ht="15"/>
    <row r="88" ht="15"/>
    <row r="89" ht="15"/>
    <row r="90" ht="15"/>
    <row r="91" ht="15"/>
    <row r="92" ht="15"/>
    <row r="93" ht="15"/>
    <row r="94" ht="15"/>
    <row r="95" ht="15"/>
    <row r="96" ht="15"/>
    <row r="97" ht="15"/>
    <row r="98" ht="15"/>
    <row r="99" ht="15"/>
    <row r="100" ht="15"/>
    <row r="101" ht="15"/>
    <row r="102" ht="15"/>
  </sheetData>
  <sheetProtection/>
  <mergeCells count="67">
    <mergeCell ref="A26:D26"/>
    <mergeCell ref="E26:J26"/>
    <mergeCell ref="A23:B23"/>
    <mergeCell ref="C23:D23"/>
    <mergeCell ref="E23:F23"/>
    <mergeCell ref="G23:J23"/>
    <mergeCell ref="A24:B24"/>
    <mergeCell ref="C24:D24"/>
    <mergeCell ref="A25:D25"/>
    <mergeCell ref="E25:J25"/>
    <mergeCell ref="G19:H19"/>
    <mergeCell ref="I19:J19"/>
    <mergeCell ref="K20:L20"/>
    <mergeCell ref="A21:H21"/>
    <mergeCell ref="I21:J21"/>
    <mergeCell ref="G24:J24"/>
    <mergeCell ref="I20:J20"/>
    <mergeCell ref="A22:B22"/>
    <mergeCell ref="C22:J22"/>
    <mergeCell ref="A20:H20"/>
    <mergeCell ref="K19:L19"/>
    <mergeCell ref="A19:B19"/>
    <mergeCell ref="C19:D19"/>
    <mergeCell ref="E19:F19"/>
    <mergeCell ref="E24:F24"/>
    <mergeCell ref="A18:B18"/>
    <mergeCell ref="C18:D18"/>
    <mergeCell ref="E18:F18"/>
    <mergeCell ref="G18:H18"/>
    <mergeCell ref="I18:J18"/>
    <mergeCell ref="K18:L18"/>
    <mergeCell ref="C16:D16"/>
    <mergeCell ref="E16:F16"/>
    <mergeCell ref="G16:H16"/>
    <mergeCell ref="I16:J16"/>
    <mergeCell ref="A17:B17"/>
    <mergeCell ref="C17:D17"/>
    <mergeCell ref="E17:F17"/>
    <mergeCell ref="G17:H17"/>
    <mergeCell ref="I17:J17"/>
    <mergeCell ref="A13:F13"/>
    <mergeCell ref="G13:H13"/>
    <mergeCell ref="I13:J13"/>
    <mergeCell ref="K17:L17"/>
    <mergeCell ref="A14:F14"/>
    <mergeCell ref="G14:H14"/>
    <mergeCell ref="I14:J14"/>
    <mergeCell ref="A15:H15"/>
    <mergeCell ref="I15:J15"/>
    <mergeCell ref="A16:B16"/>
    <mergeCell ref="A7:E7"/>
    <mergeCell ref="F7:J7"/>
    <mergeCell ref="A10:J10"/>
    <mergeCell ref="A12:F12"/>
    <mergeCell ref="G12:H12"/>
    <mergeCell ref="I12:J12"/>
    <mergeCell ref="A11:F11"/>
    <mergeCell ref="G11:H11"/>
    <mergeCell ref="I11:J11"/>
    <mergeCell ref="A6:E6"/>
    <mergeCell ref="A1:J1"/>
    <mergeCell ref="A3:J3"/>
    <mergeCell ref="A4:E4"/>
    <mergeCell ref="F4:J4"/>
    <mergeCell ref="A5:E5"/>
    <mergeCell ref="F5:J5"/>
    <mergeCell ref="F6:J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91"/>
  <sheetViews>
    <sheetView showGridLines="0" zoomScale="70" zoomScaleNormal="70" zoomScalePageLayoutView="70" workbookViewId="0" topLeftCell="A82">
      <selection activeCell="E37" sqref="E37:J37"/>
    </sheetView>
  </sheetViews>
  <sheetFormatPr defaultColWidth="0" defaultRowHeight="15" zeroHeight="1"/>
  <cols>
    <col min="1" max="1" width="6.57421875" style="2" customWidth="1"/>
    <col min="2" max="2" width="39.7109375" style="2" customWidth="1"/>
    <col min="3" max="3" width="8.00390625" style="2" customWidth="1"/>
    <col min="4" max="4" width="20.421875" style="2" customWidth="1"/>
    <col min="5" max="5" width="15.421875" style="2" customWidth="1"/>
    <col min="6" max="6" width="14.140625" style="2" customWidth="1"/>
    <col min="7" max="9" width="15.7109375" style="2" customWidth="1"/>
    <col min="10" max="10" width="12.00390625" style="2" customWidth="1"/>
    <col min="11" max="11" width="8.00390625" style="1" customWidth="1"/>
    <col min="12" max="12" width="9.140625" style="1" customWidth="1"/>
    <col min="13" max="26" width="0" style="1" hidden="1" customWidth="1"/>
    <col min="27" max="16384" width="9.140625" style="2" hidden="1" customWidth="1"/>
  </cols>
  <sheetData>
    <row r="1" spans="1:10" ht="42" customHeight="1">
      <c r="A1" s="101" t="s">
        <v>42</v>
      </c>
      <c r="B1" s="102"/>
      <c r="C1" s="102"/>
      <c r="D1" s="102"/>
      <c r="E1" s="102"/>
      <c r="F1" s="102"/>
      <c r="G1" s="102"/>
      <c r="H1" s="102"/>
      <c r="I1" s="102"/>
      <c r="J1" s="103"/>
    </row>
    <row r="2" spans="1:10" ht="15">
      <c r="A2" s="3"/>
      <c r="B2" s="4"/>
      <c r="C2" s="4"/>
      <c r="D2" s="4"/>
      <c r="E2" s="4"/>
      <c r="F2" s="4"/>
      <c r="G2" s="4"/>
      <c r="H2" s="4"/>
      <c r="I2" s="4"/>
      <c r="J2" s="5"/>
    </row>
    <row r="3" spans="1:10" ht="39" customHeight="1">
      <c r="A3" s="130" t="s">
        <v>0</v>
      </c>
      <c r="B3" s="131"/>
      <c r="C3" s="131"/>
      <c r="D3" s="131"/>
      <c r="E3" s="131"/>
      <c r="F3" s="131"/>
      <c r="G3" s="131"/>
      <c r="H3" s="131"/>
      <c r="I3" s="131"/>
      <c r="J3" s="132"/>
    </row>
    <row r="4" spans="1:10" ht="17.25" customHeight="1">
      <c r="A4" s="133" t="s">
        <v>1</v>
      </c>
      <c r="B4" s="112"/>
      <c r="C4" s="112"/>
      <c r="D4" s="112"/>
      <c r="E4" s="112"/>
      <c r="F4" s="134" t="s">
        <v>67</v>
      </c>
      <c r="G4" s="134"/>
      <c r="H4" s="134"/>
      <c r="I4" s="134"/>
      <c r="J4" s="135"/>
    </row>
    <row r="5" spans="1:10" ht="17.25" customHeight="1">
      <c r="A5" s="133" t="s">
        <v>2</v>
      </c>
      <c r="B5" s="112"/>
      <c r="C5" s="112"/>
      <c r="D5" s="112"/>
      <c r="E5" s="112"/>
      <c r="F5" s="134" t="s">
        <v>84</v>
      </c>
      <c r="G5" s="134"/>
      <c r="H5" s="134"/>
      <c r="I5" s="134"/>
      <c r="J5" s="135"/>
    </row>
    <row r="6" spans="1:10" ht="17.25" customHeight="1">
      <c r="A6" s="133" t="s">
        <v>3</v>
      </c>
      <c r="B6" s="112"/>
      <c r="C6" s="112"/>
      <c r="D6" s="112"/>
      <c r="E6" s="112"/>
      <c r="F6" s="134" t="s">
        <v>107</v>
      </c>
      <c r="G6" s="134"/>
      <c r="H6" s="134"/>
      <c r="I6" s="134"/>
      <c r="J6" s="135"/>
    </row>
    <row r="7" spans="1:10" ht="17.25" customHeight="1" thickBot="1">
      <c r="A7" s="151" t="s">
        <v>4</v>
      </c>
      <c r="B7" s="152"/>
      <c r="C7" s="152"/>
      <c r="D7" s="152"/>
      <c r="E7" s="152"/>
      <c r="F7" s="153" t="s">
        <v>101</v>
      </c>
      <c r="G7" s="153"/>
      <c r="H7" s="153"/>
      <c r="I7" s="153"/>
      <c r="J7" s="154"/>
    </row>
    <row r="8" spans="1:10" ht="15.75" thickBot="1">
      <c r="A8" s="1"/>
      <c r="B8" s="1"/>
      <c r="C8" s="1"/>
      <c r="D8" s="1"/>
      <c r="E8" s="1"/>
      <c r="F8" s="1"/>
      <c r="G8" s="1"/>
      <c r="H8" s="1"/>
      <c r="I8" s="1"/>
      <c r="J8" s="1"/>
    </row>
    <row r="9" spans="1:10" ht="15">
      <c r="A9" s="155" t="s">
        <v>5</v>
      </c>
      <c r="B9" s="156"/>
      <c r="C9" s="156"/>
      <c r="D9" s="156"/>
      <c r="E9" s="156"/>
      <c r="F9" s="156"/>
      <c r="G9" s="156"/>
      <c r="H9" s="156"/>
      <c r="I9" s="156"/>
      <c r="J9" s="157"/>
    </row>
    <row r="10" spans="1:10" ht="33.75" customHeight="1">
      <c r="A10" s="130" t="s">
        <v>6</v>
      </c>
      <c r="B10" s="131"/>
      <c r="C10" s="131"/>
      <c r="D10" s="131"/>
      <c r="E10" s="131"/>
      <c r="F10" s="131"/>
      <c r="G10" s="131"/>
      <c r="H10" s="131"/>
      <c r="I10" s="131"/>
      <c r="J10" s="132"/>
    </row>
    <row r="11" spans="1:10" ht="15">
      <c r="A11" s="140" t="s">
        <v>7</v>
      </c>
      <c r="B11" s="142" t="s">
        <v>8</v>
      </c>
      <c r="C11" s="143" t="s">
        <v>9</v>
      </c>
      <c r="D11" s="143" t="s">
        <v>10</v>
      </c>
      <c r="E11" s="143" t="s">
        <v>11</v>
      </c>
      <c r="F11" s="143"/>
      <c r="G11" s="143"/>
      <c r="H11" s="143"/>
      <c r="I11" s="146"/>
      <c r="J11" s="147" t="s">
        <v>12</v>
      </c>
    </row>
    <row r="12" spans="1:10" ht="15">
      <c r="A12" s="140"/>
      <c r="B12" s="142"/>
      <c r="C12" s="144"/>
      <c r="D12" s="144"/>
      <c r="E12" s="6" t="s">
        <v>13</v>
      </c>
      <c r="F12" s="6" t="s">
        <v>14</v>
      </c>
      <c r="G12" s="6" t="s">
        <v>15</v>
      </c>
      <c r="H12" s="6" t="s">
        <v>16</v>
      </c>
      <c r="I12" s="6" t="s">
        <v>17</v>
      </c>
      <c r="J12" s="147"/>
    </row>
    <row r="13" spans="1:10" ht="15">
      <c r="A13" s="140"/>
      <c r="B13" s="142"/>
      <c r="C13" s="144"/>
      <c r="D13" s="144"/>
      <c r="E13" s="7" t="s">
        <v>18</v>
      </c>
      <c r="F13" s="7" t="s">
        <v>19</v>
      </c>
      <c r="G13" s="7" t="s">
        <v>20</v>
      </c>
      <c r="H13" s="7" t="s">
        <v>21</v>
      </c>
      <c r="I13" s="7" t="s">
        <v>22</v>
      </c>
      <c r="J13" s="148"/>
    </row>
    <row r="14" spans="1:10" ht="63" customHeight="1">
      <c r="A14" s="141"/>
      <c r="B14" s="143"/>
      <c r="C14" s="144"/>
      <c r="D14" s="145"/>
      <c r="E14" s="8" t="s">
        <v>23</v>
      </c>
      <c r="F14" s="8" t="s">
        <v>24</v>
      </c>
      <c r="G14" s="8" t="s">
        <v>25</v>
      </c>
      <c r="H14" s="8" t="s">
        <v>26</v>
      </c>
      <c r="I14" s="8" t="s">
        <v>27</v>
      </c>
      <c r="J14" s="9" t="s">
        <v>28</v>
      </c>
    </row>
    <row r="15" spans="1:10" ht="39.75" customHeight="1">
      <c r="A15" s="10">
        <v>1</v>
      </c>
      <c r="B15" s="11" t="s">
        <v>151</v>
      </c>
      <c r="C15" s="16">
        <v>0.3</v>
      </c>
      <c r="D15" s="13">
        <v>1</v>
      </c>
      <c r="E15" s="14"/>
      <c r="F15" s="14"/>
      <c r="G15" s="14"/>
      <c r="H15" s="14">
        <v>27</v>
      </c>
      <c r="I15" s="14"/>
      <c r="J15" s="15">
        <f>C15*(E15+F15+G15+H15+I15)</f>
        <v>8.1</v>
      </c>
    </row>
    <row r="16" spans="1:10" ht="37.5" customHeight="1">
      <c r="A16" s="10">
        <v>2</v>
      </c>
      <c r="B16" s="11" t="s">
        <v>182</v>
      </c>
      <c r="C16" s="16">
        <v>0.3</v>
      </c>
      <c r="D16" s="13">
        <v>0.5</v>
      </c>
      <c r="E16" s="14"/>
      <c r="F16" s="14"/>
      <c r="G16" s="14"/>
      <c r="H16" s="14">
        <v>27</v>
      </c>
      <c r="I16" s="14"/>
      <c r="J16" s="15">
        <f>C16*(E16+F16+G16+H16+I16)</f>
        <v>8.1</v>
      </c>
    </row>
    <row r="17" spans="1:10" ht="42.75" customHeight="1">
      <c r="A17" s="10">
        <v>5</v>
      </c>
      <c r="B17" s="11" t="s">
        <v>154</v>
      </c>
      <c r="C17" s="16">
        <v>0.2</v>
      </c>
      <c r="D17" s="13">
        <v>1</v>
      </c>
      <c r="E17" s="14"/>
      <c r="F17" s="14"/>
      <c r="G17" s="14"/>
      <c r="H17" s="14">
        <v>27</v>
      </c>
      <c r="I17" s="14"/>
      <c r="J17" s="15">
        <f>C17*(E17+F17+G17+H17+I17)</f>
        <v>5.4</v>
      </c>
    </row>
    <row r="18" spans="1:10" s="1" customFormat="1" ht="27.75" customHeight="1">
      <c r="A18" s="10">
        <v>6</v>
      </c>
      <c r="B18" s="11" t="s">
        <v>155</v>
      </c>
      <c r="C18" s="16">
        <v>0.2</v>
      </c>
      <c r="D18" s="13">
        <v>1</v>
      </c>
      <c r="E18" s="14"/>
      <c r="F18" s="14"/>
      <c r="G18" s="14"/>
      <c r="H18" s="14">
        <v>27</v>
      </c>
      <c r="I18" s="14"/>
      <c r="J18" s="15">
        <f>C18*(E18+F18+G18+H18+I18)</f>
        <v>5.4</v>
      </c>
    </row>
    <row r="19" spans="1:10" s="1" customFormat="1" ht="15" customHeight="1" thickBot="1">
      <c r="A19" s="136" t="s">
        <v>29</v>
      </c>
      <c r="B19" s="137"/>
      <c r="C19" s="137"/>
      <c r="D19" s="137"/>
      <c r="E19" s="138"/>
      <c r="F19" s="138"/>
      <c r="G19" s="138"/>
      <c r="H19" s="138"/>
      <c r="I19" s="139"/>
      <c r="J19" s="17">
        <f>SUM(J15:J18)</f>
        <v>27</v>
      </c>
    </row>
    <row r="20" s="1" customFormat="1" ht="12.75" customHeight="1" thickBot="1"/>
    <row r="21" spans="1:10" ht="78" customHeight="1">
      <c r="A21" s="101" t="s">
        <v>134</v>
      </c>
      <c r="B21" s="126"/>
      <c r="C21" s="126"/>
      <c r="D21" s="126"/>
      <c r="E21" s="126"/>
      <c r="F21" s="126"/>
      <c r="G21" s="126"/>
      <c r="H21" s="126"/>
      <c r="I21" s="126"/>
      <c r="J21" s="127"/>
    </row>
    <row r="22" spans="1:10" ht="19.5" customHeight="1">
      <c r="A22" s="111" t="s">
        <v>30</v>
      </c>
      <c r="B22" s="112"/>
      <c r="C22" s="112"/>
      <c r="D22" s="112"/>
      <c r="E22" s="112"/>
      <c r="F22" s="112"/>
      <c r="G22" s="112" t="s">
        <v>31</v>
      </c>
      <c r="H22" s="112"/>
      <c r="I22" s="112" t="s">
        <v>32</v>
      </c>
      <c r="J22" s="113"/>
    </row>
    <row r="23" spans="1:10" ht="18" customHeight="1">
      <c r="A23" s="39" t="s">
        <v>59</v>
      </c>
      <c r="B23" s="40"/>
      <c r="C23" s="40"/>
      <c r="D23" s="40"/>
      <c r="E23" s="40"/>
      <c r="F23" s="40"/>
      <c r="G23" s="41" t="s">
        <v>51</v>
      </c>
      <c r="H23" s="41"/>
      <c r="I23" s="149">
        <v>1</v>
      </c>
      <c r="J23" s="150"/>
    </row>
    <row r="24" spans="1:10" ht="42.75" customHeight="1">
      <c r="A24" s="39" t="s">
        <v>135</v>
      </c>
      <c r="B24" s="40"/>
      <c r="C24" s="40"/>
      <c r="D24" s="40"/>
      <c r="E24" s="40"/>
      <c r="F24" s="40"/>
      <c r="G24" s="41" t="s">
        <v>51</v>
      </c>
      <c r="H24" s="41"/>
      <c r="I24" s="149">
        <v>1</v>
      </c>
      <c r="J24" s="150"/>
    </row>
    <row r="25" spans="1:10" ht="29.25" customHeight="1">
      <c r="A25" s="39" t="s">
        <v>136</v>
      </c>
      <c r="B25" s="40"/>
      <c r="C25" s="40"/>
      <c r="D25" s="40"/>
      <c r="E25" s="40"/>
      <c r="F25" s="40"/>
      <c r="G25" s="41" t="s">
        <v>51</v>
      </c>
      <c r="H25" s="41"/>
      <c r="I25" s="200">
        <v>1</v>
      </c>
      <c r="J25" s="201"/>
    </row>
    <row r="26" spans="1:10" ht="15">
      <c r="A26" s="61" t="s">
        <v>33</v>
      </c>
      <c r="B26" s="62"/>
      <c r="C26" s="62"/>
      <c r="D26" s="62"/>
      <c r="E26" s="62"/>
      <c r="F26" s="62"/>
      <c r="G26" s="62"/>
      <c r="H26" s="63"/>
      <c r="I26" s="198">
        <f>(SUM(I23:J25)/3)</f>
        <v>1</v>
      </c>
      <c r="J26" s="199"/>
    </row>
    <row r="27" spans="1:12" ht="21.75" customHeight="1">
      <c r="A27" s="84" t="s">
        <v>34</v>
      </c>
      <c r="B27" s="85"/>
      <c r="C27" s="85" t="s">
        <v>35</v>
      </c>
      <c r="D27" s="85"/>
      <c r="E27" s="85" t="s">
        <v>36</v>
      </c>
      <c r="F27" s="85"/>
      <c r="G27" s="85" t="s">
        <v>37</v>
      </c>
      <c r="H27" s="85"/>
      <c r="I27" s="85" t="s">
        <v>38</v>
      </c>
      <c r="J27" s="86"/>
      <c r="K27" s="19"/>
      <c r="L27" s="19"/>
    </row>
    <row r="28" spans="1:12" ht="29.25" customHeight="1">
      <c r="A28" s="44" t="s">
        <v>60</v>
      </c>
      <c r="B28" s="45"/>
      <c r="C28" s="45" t="s">
        <v>56</v>
      </c>
      <c r="D28" s="45"/>
      <c r="E28" s="45" t="s">
        <v>62</v>
      </c>
      <c r="F28" s="45"/>
      <c r="G28" s="45">
        <v>1</v>
      </c>
      <c r="H28" s="45"/>
      <c r="I28" s="46">
        <v>1</v>
      </c>
      <c r="J28" s="47"/>
      <c r="K28" s="48"/>
      <c r="L28" s="48"/>
    </row>
    <row r="29" spans="1:12" ht="31.5" customHeight="1">
      <c r="A29" s="44" t="s">
        <v>61</v>
      </c>
      <c r="B29" s="45"/>
      <c r="C29" s="45" t="s">
        <v>91</v>
      </c>
      <c r="D29" s="45"/>
      <c r="E29" s="58">
        <v>1</v>
      </c>
      <c r="F29" s="45"/>
      <c r="G29" s="45">
        <v>100</v>
      </c>
      <c r="H29" s="45"/>
      <c r="I29" s="46">
        <v>1</v>
      </c>
      <c r="J29" s="47"/>
      <c r="K29" s="48"/>
      <c r="L29" s="48"/>
    </row>
    <row r="30" spans="1:12" ht="28.5" customHeight="1">
      <c r="A30" s="44" t="s">
        <v>137</v>
      </c>
      <c r="B30" s="45"/>
      <c r="C30" s="45" t="s">
        <v>56</v>
      </c>
      <c r="D30" s="45"/>
      <c r="E30" s="45" t="s">
        <v>62</v>
      </c>
      <c r="F30" s="45"/>
      <c r="G30" s="45">
        <v>1</v>
      </c>
      <c r="H30" s="45"/>
      <c r="I30" s="46">
        <v>1</v>
      </c>
      <c r="J30" s="47"/>
      <c r="K30" s="48"/>
      <c r="L30" s="48"/>
    </row>
    <row r="31" spans="1:12" ht="15">
      <c r="A31" s="64" t="s">
        <v>39</v>
      </c>
      <c r="B31" s="65"/>
      <c r="C31" s="65"/>
      <c r="D31" s="65"/>
      <c r="E31" s="65"/>
      <c r="F31" s="65"/>
      <c r="G31" s="65"/>
      <c r="H31" s="66"/>
      <c r="I31" s="67">
        <f>(SUM(I28:J30)/COUNTA(I28:J30))</f>
        <v>1</v>
      </c>
      <c r="J31" s="68" t="e">
        <f>(SUM(J28:K30)/COUNTA(J28:K30))</f>
        <v>#DIV/0!</v>
      </c>
      <c r="K31" s="122"/>
      <c r="L31" s="122"/>
    </row>
    <row r="32" spans="1:12" s="1" customFormat="1" ht="15">
      <c r="A32" s="64" t="s">
        <v>40</v>
      </c>
      <c r="B32" s="65"/>
      <c r="C32" s="65"/>
      <c r="D32" s="65"/>
      <c r="E32" s="65"/>
      <c r="F32" s="65"/>
      <c r="G32" s="65"/>
      <c r="H32" s="66"/>
      <c r="I32" s="116">
        <f>IF(I31&gt;100%,"100%",I31)</f>
        <v>1</v>
      </c>
      <c r="J32" s="117"/>
      <c r="K32" s="25"/>
      <c r="L32" s="25"/>
    </row>
    <row r="33" spans="1:12" s="1" customFormat="1" ht="79.5" customHeight="1">
      <c r="A33" s="73" t="s">
        <v>57</v>
      </c>
      <c r="B33" s="66"/>
      <c r="C33" s="76" t="s">
        <v>209</v>
      </c>
      <c r="D33" s="77"/>
      <c r="E33" s="77"/>
      <c r="F33" s="77"/>
      <c r="G33" s="77"/>
      <c r="H33" s="77"/>
      <c r="I33" s="77"/>
      <c r="J33" s="78"/>
      <c r="K33" s="25"/>
      <c r="L33" s="25"/>
    </row>
    <row r="34" spans="1:12" s="1" customFormat="1" ht="79.5" customHeight="1">
      <c r="A34" s="73" t="s">
        <v>58</v>
      </c>
      <c r="B34" s="66"/>
      <c r="C34" s="76" t="s">
        <v>205</v>
      </c>
      <c r="D34" s="77"/>
      <c r="E34" s="77"/>
      <c r="F34" s="77"/>
      <c r="G34" s="77"/>
      <c r="H34" s="77"/>
      <c r="I34" s="77"/>
      <c r="J34" s="78"/>
      <c r="K34" s="25"/>
      <c r="L34" s="25"/>
    </row>
    <row r="35" spans="1:12" s="1" customFormat="1" ht="31.5" customHeight="1">
      <c r="A35" s="84" t="s">
        <v>43</v>
      </c>
      <c r="B35" s="85"/>
      <c r="C35" s="85" t="s">
        <v>44</v>
      </c>
      <c r="D35" s="85"/>
      <c r="E35" s="85" t="s">
        <v>45</v>
      </c>
      <c r="F35" s="85"/>
      <c r="G35" s="92" t="s">
        <v>46</v>
      </c>
      <c r="H35" s="93"/>
      <c r="I35" s="93"/>
      <c r="J35" s="94"/>
      <c r="K35" s="25"/>
      <c r="L35" s="25"/>
    </row>
    <row r="36" spans="1:12" s="1" customFormat="1" ht="16.5" customHeight="1">
      <c r="A36" s="104" t="s">
        <v>138</v>
      </c>
      <c r="B36" s="105"/>
      <c r="C36" s="106"/>
      <c r="D36" s="107"/>
      <c r="E36" s="106"/>
      <c r="F36" s="107"/>
      <c r="G36" s="108"/>
      <c r="H36" s="109"/>
      <c r="I36" s="109"/>
      <c r="J36" s="110"/>
      <c r="K36" s="25"/>
      <c r="L36" s="25"/>
    </row>
    <row r="37" spans="1:12" s="1" customFormat="1" ht="15" customHeight="1">
      <c r="A37" s="84" t="s">
        <v>47</v>
      </c>
      <c r="B37" s="85"/>
      <c r="C37" s="85"/>
      <c r="D37" s="85"/>
      <c r="E37" s="85" t="s">
        <v>48</v>
      </c>
      <c r="F37" s="85"/>
      <c r="G37" s="85"/>
      <c r="H37" s="85"/>
      <c r="I37" s="85"/>
      <c r="J37" s="86"/>
      <c r="K37" s="25"/>
      <c r="L37" s="25"/>
    </row>
    <row r="38" spans="1:12" s="1" customFormat="1" ht="21" customHeight="1" thickBot="1">
      <c r="A38" s="89"/>
      <c r="B38" s="90"/>
      <c r="C38" s="90"/>
      <c r="D38" s="90"/>
      <c r="E38" s="90"/>
      <c r="F38" s="90"/>
      <c r="G38" s="90"/>
      <c r="H38" s="90"/>
      <c r="I38" s="90"/>
      <c r="J38" s="91"/>
      <c r="K38" s="25"/>
      <c r="L38" s="25"/>
    </row>
    <row r="39" spans="1:10" s="1" customFormat="1" ht="15" customHeight="1" thickBot="1">
      <c r="A39" s="23"/>
      <c r="B39" s="23"/>
      <c r="C39" s="23"/>
      <c r="D39" s="23"/>
      <c r="E39" s="23"/>
      <c r="F39" s="23"/>
      <c r="G39" s="23"/>
      <c r="H39" s="23"/>
      <c r="I39" s="23"/>
      <c r="J39" s="23"/>
    </row>
    <row r="40" spans="1:10" s="1" customFormat="1" ht="78.75" customHeight="1">
      <c r="A40" s="101" t="s">
        <v>179</v>
      </c>
      <c r="B40" s="102"/>
      <c r="C40" s="102"/>
      <c r="D40" s="102"/>
      <c r="E40" s="102"/>
      <c r="F40" s="102"/>
      <c r="G40" s="102"/>
      <c r="H40" s="102"/>
      <c r="I40" s="102"/>
      <c r="J40" s="103"/>
    </row>
    <row r="41" spans="1:10" s="1" customFormat="1" ht="15" customHeight="1">
      <c r="A41" s="111" t="s">
        <v>30</v>
      </c>
      <c r="B41" s="112"/>
      <c r="C41" s="112"/>
      <c r="D41" s="112"/>
      <c r="E41" s="112"/>
      <c r="F41" s="112"/>
      <c r="G41" s="112" t="s">
        <v>31</v>
      </c>
      <c r="H41" s="112"/>
      <c r="I41" s="112" t="s">
        <v>32</v>
      </c>
      <c r="J41" s="113"/>
    </row>
    <row r="42" spans="1:10" s="1" customFormat="1" ht="15" customHeight="1">
      <c r="A42" s="79" t="s">
        <v>139</v>
      </c>
      <c r="B42" s="80"/>
      <c r="C42" s="80"/>
      <c r="D42" s="80"/>
      <c r="E42" s="80"/>
      <c r="F42" s="81"/>
      <c r="G42" s="41" t="s">
        <v>112</v>
      </c>
      <c r="H42" s="41"/>
      <c r="I42" s="128">
        <v>1</v>
      </c>
      <c r="J42" s="129"/>
    </row>
    <row r="43" spans="1:10" s="1" customFormat="1" ht="30.75" customHeight="1">
      <c r="A43" s="39" t="s">
        <v>141</v>
      </c>
      <c r="B43" s="40"/>
      <c r="C43" s="40"/>
      <c r="D43" s="40"/>
      <c r="E43" s="40"/>
      <c r="F43" s="40"/>
      <c r="G43" s="56" t="s">
        <v>222</v>
      </c>
      <c r="H43" s="57"/>
      <c r="I43" s="32">
        <v>0</v>
      </c>
      <c r="J43" s="33"/>
    </row>
    <row r="44" spans="1:10" s="1" customFormat="1" ht="28.5" customHeight="1">
      <c r="A44" s="39" t="s">
        <v>140</v>
      </c>
      <c r="B44" s="40"/>
      <c r="C44" s="40"/>
      <c r="D44" s="40"/>
      <c r="E44" s="40"/>
      <c r="F44" s="40"/>
      <c r="G44" s="41" t="s">
        <v>142</v>
      </c>
      <c r="H44" s="41"/>
      <c r="I44" s="114">
        <v>0</v>
      </c>
      <c r="J44" s="115"/>
    </row>
    <row r="45" spans="1:10" s="1" customFormat="1" ht="15" customHeight="1">
      <c r="A45" s="61" t="s">
        <v>33</v>
      </c>
      <c r="B45" s="62"/>
      <c r="C45" s="62"/>
      <c r="D45" s="62"/>
      <c r="E45" s="62"/>
      <c r="F45" s="62"/>
      <c r="G45" s="62"/>
      <c r="H45" s="63"/>
      <c r="I45" s="82">
        <f>(SUM(I42:J44)/3)</f>
        <v>0.3333333333333333</v>
      </c>
      <c r="J45" s="83"/>
    </row>
    <row r="46" spans="1:10" s="1" customFormat="1" ht="15" customHeight="1">
      <c r="A46" s="84" t="s">
        <v>34</v>
      </c>
      <c r="B46" s="85"/>
      <c r="C46" s="85" t="s">
        <v>35</v>
      </c>
      <c r="D46" s="85"/>
      <c r="E46" s="85" t="s">
        <v>36</v>
      </c>
      <c r="F46" s="85"/>
      <c r="G46" s="85" t="s">
        <v>37</v>
      </c>
      <c r="H46" s="85"/>
      <c r="I46" s="85" t="s">
        <v>38</v>
      </c>
      <c r="J46" s="86"/>
    </row>
    <row r="47" spans="1:10" s="1" customFormat="1" ht="53.25" customHeight="1">
      <c r="A47" s="44" t="s">
        <v>180</v>
      </c>
      <c r="B47" s="45"/>
      <c r="C47" s="45" t="s">
        <v>113</v>
      </c>
      <c r="D47" s="45"/>
      <c r="E47" s="58" t="s">
        <v>100</v>
      </c>
      <c r="F47" s="45"/>
      <c r="G47" s="59" t="s">
        <v>100</v>
      </c>
      <c r="H47" s="60"/>
      <c r="I47" s="87">
        <v>1</v>
      </c>
      <c r="J47" s="88"/>
    </row>
    <row r="48" spans="1:10" s="1" customFormat="1" ht="46.5" customHeight="1">
      <c r="A48" s="44" t="s">
        <v>114</v>
      </c>
      <c r="B48" s="45"/>
      <c r="C48" s="45" t="s">
        <v>91</v>
      </c>
      <c r="D48" s="45"/>
      <c r="E48" s="58">
        <v>1</v>
      </c>
      <c r="F48" s="45"/>
      <c r="G48" s="59">
        <v>0</v>
      </c>
      <c r="H48" s="60"/>
      <c r="I48" s="87">
        <f>G48/E48</f>
        <v>0</v>
      </c>
      <c r="J48" s="88"/>
    </row>
    <row r="49" spans="1:10" s="1" customFormat="1" ht="15" customHeight="1">
      <c r="A49" s="64" t="s">
        <v>39</v>
      </c>
      <c r="B49" s="65"/>
      <c r="C49" s="65"/>
      <c r="D49" s="65"/>
      <c r="E49" s="65"/>
      <c r="F49" s="65"/>
      <c r="G49" s="65"/>
      <c r="H49" s="66"/>
      <c r="I49" s="67">
        <f>(SUM(I47:J47)/2)</f>
        <v>0.5</v>
      </c>
      <c r="J49" s="68" t="e">
        <f>(SUM(J47:K47)/COUNTA(J47:K47))</f>
        <v>#DIV/0!</v>
      </c>
    </row>
    <row r="50" spans="1:10" s="1" customFormat="1" ht="15" customHeight="1">
      <c r="A50" s="64" t="s">
        <v>40</v>
      </c>
      <c r="B50" s="65"/>
      <c r="C50" s="65"/>
      <c r="D50" s="65"/>
      <c r="E50" s="65"/>
      <c r="F50" s="65"/>
      <c r="G50" s="65"/>
      <c r="H50" s="66"/>
      <c r="I50" s="116">
        <f>IF(I49&gt;100%,"100%",I49)</f>
        <v>0.5</v>
      </c>
      <c r="J50" s="117"/>
    </row>
    <row r="51" spans="1:12" s="1" customFormat="1" ht="15">
      <c r="A51" s="73" t="s">
        <v>57</v>
      </c>
      <c r="B51" s="66"/>
      <c r="C51" s="74"/>
      <c r="D51" s="74"/>
      <c r="E51" s="74"/>
      <c r="F51" s="74"/>
      <c r="G51" s="74"/>
      <c r="H51" s="74"/>
      <c r="I51" s="74"/>
      <c r="J51" s="75"/>
      <c r="K51" s="25"/>
      <c r="L51" s="25"/>
    </row>
    <row r="52" spans="1:12" s="1" customFormat="1" ht="72" customHeight="1">
      <c r="A52" s="73" t="s">
        <v>58</v>
      </c>
      <c r="B52" s="66"/>
      <c r="C52" s="76" t="s">
        <v>223</v>
      </c>
      <c r="D52" s="77"/>
      <c r="E52" s="77"/>
      <c r="F52" s="77"/>
      <c r="G52" s="77"/>
      <c r="H52" s="77"/>
      <c r="I52" s="77"/>
      <c r="J52" s="78"/>
      <c r="K52" s="25"/>
      <c r="L52" s="25"/>
    </row>
    <row r="53" spans="1:10" s="1" customFormat="1" ht="15" customHeight="1">
      <c r="A53" s="84" t="s">
        <v>43</v>
      </c>
      <c r="B53" s="85"/>
      <c r="C53" s="85" t="s">
        <v>44</v>
      </c>
      <c r="D53" s="85"/>
      <c r="E53" s="85" t="s">
        <v>45</v>
      </c>
      <c r="F53" s="85"/>
      <c r="G53" s="92" t="s">
        <v>46</v>
      </c>
      <c r="H53" s="93"/>
      <c r="I53" s="93"/>
      <c r="J53" s="94"/>
    </row>
    <row r="54" spans="1:12" s="1" customFormat="1" ht="16.5" customHeight="1">
      <c r="A54" s="104" t="s">
        <v>138</v>
      </c>
      <c r="B54" s="105"/>
      <c r="C54" s="106"/>
      <c r="D54" s="107"/>
      <c r="E54" s="106"/>
      <c r="F54" s="107"/>
      <c r="G54" s="108"/>
      <c r="H54" s="109"/>
      <c r="I54" s="109"/>
      <c r="J54" s="110"/>
      <c r="K54" s="25"/>
      <c r="L54" s="25"/>
    </row>
    <row r="55" spans="1:10" s="1" customFormat="1" ht="15" customHeight="1">
      <c r="A55" s="84" t="s">
        <v>47</v>
      </c>
      <c r="B55" s="85"/>
      <c r="C55" s="85"/>
      <c r="D55" s="85"/>
      <c r="E55" s="85" t="s">
        <v>48</v>
      </c>
      <c r="F55" s="85"/>
      <c r="G55" s="85"/>
      <c r="H55" s="85"/>
      <c r="I55" s="85"/>
      <c r="J55" s="86"/>
    </row>
    <row r="56" spans="1:10" s="1" customFormat="1" ht="15" customHeight="1" thickBot="1">
      <c r="A56" s="89"/>
      <c r="B56" s="90"/>
      <c r="C56" s="90"/>
      <c r="D56" s="90"/>
      <c r="E56" s="90"/>
      <c r="F56" s="90"/>
      <c r="G56" s="90"/>
      <c r="H56" s="90"/>
      <c r="I56" s="90"/>
      <c r="J56" s="91"/>
    </row>
    <row r="57" spans="1:10" s="1" customFormat="1" ht="15.75" thickBot="1">
      <c r="A57" s="23"/>
      <c r="B57" s="23"/>
      <c r="C57" s="23"/>
      <c r="D57" s="23"/>
      <c r="E57" s="23"/>
      <c r="F57" s="23"/>
      <c r="G57" s="23"/>
      <c r="H57" s="23"/>
      <c r="I57" s="23"/>
      <c r="J57" s="23"/>
    </row>
    <row r="58" spans="1:10" s="1" customFormat="1" ht="78.75" customHeight="1">
      <c r="A58" s="101" t="s">
        <v>156</v>
      </c>
      <c r="B58" s="102"/>
      <c r="C58" s="102"/>
      <c r="D58" s="102"/>
      <c r="E58" s="102"/>
      <c r="F58" s="102"/>
      <c r="G58" s="102"/>
      <c r="H58" s="102"/>
      <c r="I58" s="102"/>
      <c r="J58" s="103"/>
    </row>
    <row r="59" spans="1:10" s="1" customFormat="1" ht="15">
      <c r="A59" s="61" t="s">
        <v>30</v>
      </c>
      <c r="B59" s="62"/>
      <c r="C59" s="62"/>
      <c r="D59" s="62"/>
      <c r="E59" s="62"/>
      <c r="F59" s="63"/>
      <c r="G59" s="193" t="s">
        <v>31</v>
      </c>
      <c r="H59" s="63"/>
      <c r="I59" s="193" t="s">
        <v>32</v>
      </c>
      <c r="J59" s="194"/>
    </row>
    <row r="60" spans="1:10" s="1" customFormat="1" ht="35.25" customHeight="1">
      <c r="A60" s="195" t="s">
        <v>124</v>
      </c>
      <c r="B60" s="196"/>
      <c r="C60" s="196"/>
      <c r="D60" s="196"/>
      <c r="E60" s="196"/>
      <c r="F60" s="197"/>
      <c r="G60" s="186" t="s">
        <v>70</v>
      </c>
      <c r="H60" s="187"/>
      <c r="I60" s="188">
        <v>100</v>
      </c>
      <c r="J60" s="75"/>
    </row>
    <row r="61" spans="1:12" s="1" customFormat="1" ht="18" customHeight="1">
      <c r="A61" s="61" t="s">
        <v>33</v>
      </c>
      <c r="B61" s="62"/>
      <c r="C61" s="62"/>
      <c r="D61" s="62"/>
      <c r="E61" s="62"/>
      <c r="F61" s="62"/>
      <c r="G61" s="62"/>
      <c r="H61" s="63"/>
      <c r="I61" s="189">
        <v>1</v>
      </c>
      <c r="J61" s="190"/>
      <c r="K61" s="158"/>
      <c r="L61" s="158"/>
    </row>
    <row r="62" spans="1:12" s="1" customFormat="1" ht="15">
      <c r="A62" s="192" t="s">
        <v>34</v>
      </c>
      <c r="B62" s="191"/>
      <c r="C62" s="92" t="s">
        <v>35</v>
      </c>
      <c r="D62" s="191"/>
      <c r="E62" s="92" t="s">
        <v>36</v>
      </c>
      <c r="F62" s="191"/>
      <c r="G62" s="92" t="s">
        <v>37</v>
      </c>
      <c r="H62" s="191"/>
      <c r="I62" s="92" t="s">
        <v>38</v>
      </c>
      <c r="J62" s="94"/>
      <c r="K62" s="165"/>
      <c r="L62" s="165"/>
    </row>
    <row r="63" spans="1:12" s="1" customFormat="1" ht="76.5" customHeight="1">
      <c r="A63" s="44" t="s">
        <v>125</v>
      </c>
      <c r="B63" s="45"/>
      <c r="C63" s="45" t="s">
        <v>41</v>
      </c>
      <c r="D63" s="45"/>
      <c r="E63" s="45">
        <v>1</v>
      </c>
      <c r="F63" s="45"/>
      <c r="G63" s="45">
        <v>1</v>
      </c>
      <c r="H63" s="45"/>
      <c r="I63" s="175">
        <v>1</v>
      </c>
      <c r="J63" s="176"/>
      <c r="K63" s="26"/>
      <c r="L63" s="26"/>
    </row>
    <row r="64" spans="1:12" s="1" customFormat="1" ht="15" customHeight="1">
      <c r="A64" s="64" t="s">
        <v>39</v>
      </c>
      <c r="B64" s="65"/>
      <c r="C64" s="65"/>
      <c r="D64" s="65"/>
      <c r="E64" s="65"/>
      <c r="F64" s="65"/>
      <c r="G64" s="65"/>
      <c r="H64" s="66"/>
      <c r="I64" s="168">
        <f>(SUM(I63:J63)/COUNTA(I63:J63))</f>
        <v>1</v>
      </c>
      <c r="J64" s="169" t="e">
        <f>(SUM(J61:K61)/COUNTA(J61:K61))</f>
        <v>#DIV/0!</v>
      </c>
      <c r="K64" s="26"/>
      <c r="L64" s="26"/>
    </row>
    <row r="65" spans="1:12" s="1" customFormat="1" ht="15">
      <c r="A65" s="64" t="s">
        <v>40</v>
      </c>
      <c r="B65" s="65"/>
      <c r="C65" s="65"/>
      <c r="D65" s="65"/>
      <c r="E65" s="65"/>
      <c r="F65" s="65"/>
      <c r="G65" s="65"/>
      <c r="H65" s="66"/>
      <c r="I65" s="166">
        <f>IF(I64&gt;100%,"100%",I64)</f>
        <v>1</v>
      </c>
      <c r="J65" s="167"/>
      <c r="K65" s="26"/>
      <c r="L65" s="26"/>
    </row>
    <row r="66" spans="1:12" s="1" customFormat="1" ht="18.75" customHeight="1">
      <c r="A66" s="73" t="s">
        <v>57</v>
      </c>
      <c r="B66" s="66"/>
      <c r="C66" s="74"/>
      <c r="D66" s="74"/>
      <c r="E66" s="74"/>
      <c r="F66" s="74"/>
      <c r="G66" s="74"/>
      <c r="H66" s="74"/>
      <c r="I66" s="74"/>
      <c r="J66" s="75"/>
      <c r="K66" s="26"/>
      <c r="L66" s="26"/>
    </row>
    <row r="67" spans="1:12" s="1" customFormat="1" ht="147.75" customHeight="1">
      <c r="A67" s="73" t="s">
        <v>58</v>
      </c>
      <c r="B67" s="66"/>
      <c r="C67" s="77" t="s">
        <v>219</v>
      </c>
      <c r="D67" s="77"/>
      <c r="E67" s="77"/>
      <c r="F67" s="77"/>
      <c r="G67" s="77"/>
      <c r="H67" s="77"/>
      <c r="I67" s="77"/>
      <c r="J67" s="78"/>
      <c r="K67" s="26"/>
      <c r="L67" s="26"/>
    </row>
    <row r="68" spans="1:12" s="1" customFormat="1" ht="15">
      <c r="A68" s="84" t="s">
        <v>43</v>
      </c>
      <c r="B68" s="85"/>
      <c r="C68" s="85" t="s">
        <v>44</v>
      </c>
      <c r="D68" s="85"/>
      <c r="E68" s="85" t="s">
        <v>45</v>
      </c>
      <c r="F68" s="85"/>
      <c r="G68" s="92" t="s">
        <v>46</v>
      </c>
      <c r="H68" s="93"/>
      <c r="I68" s="93"/>
      <c r="J68" s="94"/>
      <c r="K68" s="26"/>
      <c r="L68" s="26"/>
    </row>
    <row r="69" spans="1:12" s="1" customFormat="1" ht="15">
      <c r="A69" s="95" t="s">
        <v>68</v>
      </c>
      <c r="B69" s="41"/>
      <c r="C69" s="41" t="s">
        <v>55</v>
      </c>
      <c r="D69" s="41"/>
      <c r="E69" s="41" t="s">
        <v>16</v>
      </c>
      <c r="F69" s="41"/>
      <c r="G69" s="177" t="s">
        <v>104</v>
      </c>
      <c r="H69" s="178"/>
      <c r="I69" s="178"/>
      <c r="J69" s="179"/>
      <c r="K69" s="26"/>
      <c r="L69" s="26"/>
    </row>
    <row r="70" spans="1:10" s="1" customFormat="1" ht="15">
      <c r="A70" s="84" t="s">
        <v>47</v>
      </c>
      <c r="B70" s="85"/>
      <c r="C70" s="85"/>
      <c r="D70" s="85"/>
      <c r="E70" s="85" t="s">
        <v>48</v>
      </c>
      <c r="F70" s="85"/>
      <c r="G70" s="85"/>
      <c r="H70" s="85"/>
      <c r="I70" s="85"/>
      <c r="J70" s="86"/>
    </row>
    <row r="71" spans="1:10" s="1" customFormat="1" ht="18.75" customHeight="1" thickBot="1">
      <c r="A71" s="170"/>
      <c r="B71" s="171"/>
      <c r="C71" s="171"/>
      <c r="D71" s="171"/>
      <c r="E71" s="171"/>
      <c r="F71" s="171"/>
      <c r="G71" s="171"/>
      <c r="H71" s="171"/>
      <c r="I71" s="171"/>
      <c r="J71" s="172"/>
    </row>
    <row r="72" spans="1:10" s="1" customFormat="1" ht="15.75" thickBot="1">
      <c r="A72" s="2"/>
      <c r="B72" s="2"/>
      <c r="C72" s="2"/>
      <c r="D72" s="2"/>
      <c r="E72" s="2"/>
      <c r="F72" s="2"/>
      <c r="G72" s="2"/>
      <c r="H72" s="2"/>
      <c r="I72" s="2"/>
      <c r="J72" s="2"/>
    </row>
    <row r="73" spans="1:10" s="1" customFormat="1" ht="60" customHeight="1">
      <c r="A73" s="101" t="s">
        <v>157</v>
      </c>
      <c r="B73" s="126"/>
      <c r="C73" s="126"/>
      <c r="D73" s="126"/>
      <c r="E73" s="126"/>
      <c r="F73" s="126"/>
      <c r="G73" s="126"/>
      <c r="H73" s="126"/>
      <c r="I73" s="126"/>
      <c r="J73" s="127"/>
    </row>
    <row r="74" spans="1:10" s="1" customFormat="1" ht="15">
      <c r="A74" s="111" t="s">
        <v>30</v>
      </c>
      <c r="B74" s="112"/>
      <c r="C74" s="112"/>
      <c r="D74" s="112"/>
      <c r="E74" s="112"/>
      <c r="F74" s="112"/>
      <c r="G74" s="112" t="s">
        <v>31</v>
      </c>
      <c r="H74" s="112"/>
      <c r="I74" s="112" t="s">
        <v>32</v>
      </c>
      <c r="J74" s="113"/>
    </row>
    <row r="75" spans="1:10" s="1" customFormat="1" ht="15">
      <c r="A75" s="95" t="s">
        <v>126</v>
      </c>
      <c r="B75" s="41"/>
      <c r="C75" s="41"/>
      <c r="D75" s="41"/>
      <c r="E75" s="41"/>
      <c r="F75" s="41"/>
      <c r="G75" s="41" t="s">
        <v>94</v>
      </c>
      <c r="H75" s="41"/>
      <c r="I75" s="42"/>
      <c r="J75" s="43"/>
    </row>
    <row r="76" spans="1:10" s="1" customFormat="1" ht="20.25" customHeight="1">
      <c r="A76" s="95" t="s">
        <v>127</v>
      </c>
      <c r="B76" s="41"/>
      <c r="C76" s="41"/>
      <c r="D76" s="41"/>
      <c r="E76" s="41"/>
      <c r="F76" s="41"/>
      <c r="G76" s="41" t="s">
        <v>94</v>
      </c>
      <c r="H76" s="41"/>
      <c r="I76" s="42"/>
      <c r="J76" s="43"/>
    </row>
    <row r="77" spans="1:10" s="1" customFormat="1" ht="20.25" customHeight="1">
      <c r="A77" s="95" t="s">
        <v>128</v>
      </c>
      <c r="B77" s="41"/>
      <c r="C77" s="41"/>
      <c r="D77" s="41"/>
      <c r="E77" s="41"/>
      <c r="F77" s="41"/>
      <c r="G77" s="41" t="s">
        <v>51</v>
      </c>
      <c r="H77" s="41"/>
      <c r="I77" s="42"/>
      <c r="J77" s="43"/>
    </row>
    <row r="78" spans="1:12" s="1" customFormat="1" ht="15">
      <c r="A78" s="61" t="s">
        <v>33</v>
      </c>
      <c r="B78" s="62"/>
      <c r="C78" s="62"/>
      <c r="D78" s="62"/>
      <c r="E78" s="62"/>
      <c r="F78" s="62"/>
      <c r="G78" s="62"/>
      <c r="H78" s="63"/>
      <c r="I78" s="159">
        <f>(SUM(I75:J77)/2)</f>
        <v>0</v>
      </c>
      <c r="J78" s="160"/>
      <c r="K78" s="158"/>
      <c r="L78" s="158"/>
    </row>
    <row r="79" spans="1:12" s="1" customFormat="1" ht="34.5" customHeight="1">
      <c r="A79" s="84" t="s">
        <v>34</v>
      </c>
      <c r="B79" s="85"/>
      <c r="C79" s="85" t="s">
        <v>35</v>
      </c>
      <c r="D79" s="85"/>
      <c r="E79" s="85" t="s">
        <v>36</v>
      </c>
      <c r="F79" s="85"/>
      <c r="G79" s="85" t="s">
        <v>37</v>
      </c>
      <c r="H79" s="85"/>
      <c r="I79" s="85" t="s">
        <v>38</v>
      </c>
      <c r="J79" s="86"/>
      <c r="K79" s="158"/>
      <c r="L79" s="158"/>
    </row>
    <row r="80" spans="1:12" s="1" customFormat="1" ht="71.25" customHeight="1">
      <c r="A80" s="44" t="s">
        <v>129</v>
      </c>
      <c r="B80" s="45"/>
      <c r="C80" s="45" t="s">
        <v>91</v>
      </c>
      <c r="D80" s="45"/>
      <c r="E80" s="58" t="s">
        <v>130</v>
      </c>
      <c r="F80" s="45"/>
      <c r="G80" s="45">
        <v>5</v>
      </c>
      <c r="H80" s="45"/>
      <c r="I80" s="161">
        <v>1</v>
      </c>
      <c r="J80" s="162"/>
      <c r="K80" s="165"/>
      <c r="L80" s="165"/>
    </row>
    <row r="81" spans="1:12" s="1" customFormat="1" ht="79.5" customHeight="1">
      <c r="A81" s="44" t="s">
        <v>131</v>
      </c>
      <c r="B81" s="45"/>
      <c r="C81" s="45" t="s">
        <v>91</v>
      </c>
      <c r="D81" s="45"/>
      <c r="E81" s="58">
        <v>1</v>
      </c>
      <c r="F81" s="45"/>
      <c r="G81" s="58">
        <v>1</v>
      </c>
      <c r="H81" s="45"/>
      <c r="I81" s="161">
        <f>G81/E81</f>
        <v>1</v>
      </c>
      <c r="J81" s="162"/>
      <c r="K81" s="26"/>
      <c r="L81" s="26"/>
    </row>
    <row r="82" spans="1:12" s="1" customFormat="1" ht="39" customHeight="1">
      <c r="A82" s="44" t="s">
        <v>132</v>
      </c>
      <c r="B82" s="45"/>
      <c r="C82" s="45" t="s">
        <v>91</v>
      </c>
      <c r="D82" s="45"/>
      <c r="E82" s="58" t="s">
        <v>133</v>
      </c>
      <c r="F82" s="45"/>
      <c r="G82" s="45" t="s">
        <v>220</v>
      </c>
      <c r="H82" s="45"/>
      <c r="I82" s="161">
        <v>1</v>
      </c>
      <c r="J82" s="162"/>
      <c r="K82" s="26"/>
      <c r="L82" s="26"/>
    </row>
    <row r="83" spans="1:10" s="1" customFormat="1" ht="34.5" customHeight="1">
      <c r="A83" s="64" t="s">
        <v>39</v>
      </c>
      <c r="B83" s="65"/>
      <c r="C83" s="65"/>
      <c r="D83" s="65"/>
      <c r="E83" s="65"/>
      <c r="F83" s="65"/>
      <c r="G83" s="65"/>
      <c r="H83" s="66"/>
      <c r="I83" s="168">
        <f>(SUM(I80:J82)/COUNTA(I80:J82))</f>
        <v>1</v>
      </c>
      <c r="J83" s="169" t="e">
        <f>(SUM(J78:K78)/COUNTA(J78:K78))</f>
        <v>#DIV/0!</v>
      </c>
    </row>
    <row r="84" spans="1:12" s="1" customFormat="1" ht="15">
      <c r="A84" s="64" t="s">
        <v>40</v>
      </c>
      <c r="B84" s="65"/>
      <c r="C84" s="65"/>
      <c r="D84" s="65"/>
      <c r="E84" s="65"/>
      <c r="F84" s="65"/>
      <c r="G84" s="65"/>
      <c r="H84" s="66"/>
      <c r="I84" s="166">
        <f>IF(I83&gt;100%,"100%",I83)</f>
        <v>1</v>
      </c>
      <c r="J84" s="167"/>
      <c r="K84" s="26"/>
      <c r="L84" s="26"/>
    </row>
    <row r="85" spans="1:12" s="1" customFormat="1" ht="21.75" customHeight="1">
      <c r="A85" s="73" t="s">
        <v>57</v>
      </c>
      <c r="B85" s="66"/>
      <c r="C85" s="74"/>
      <c r="D85" s="74"/>
      <c r="E85" s="74"/>
      <c r="F85" s="74"/>
      <c r="G85" s="74"/>
      <c r="H85" s="74"/>
      <c r="I85" s="74"/>
      <c r="J85" s="75"/>
      <c r="K85" s="26"/>
      <c r="L85" s="26"/>
    </row>
    <row r="86" spans="1:12" s="1" customFormat="1" ht="111.75" customHeight="1">
      <c r="A86" s="73" t="s">
        <v>58</v>
      </c>
      <c r="B86" s="66"/>
      <c r="C86" s="77" t="s">
        <v>221</v>
      </c>
      <c r="D86" s="77"/>
      <c r="E86" s="77"/>
      <c r="F86" s="77"/>
      <c r="G86" s="77"/>
      <c r="H86" s="77"/>
      <c r="I86" s="77"/>
      <c r="J86" s="78"/>
      <c r="K86" s="26"/>
      <c r="L86" s="26"/>
    </row>
    <row r="87" spans="1:10" s="1" customFormat="1" ht="15">
      <c r="A87" s="84" t="s">
        <v>43</v>
      </c>
      <c r="B87" s="85"/>
      <c r="C87" s="85" t="s">
        <v>44</v>
      </c>
      <c r="D87" s="85"/>
      <c r="E87" s="85" t="s">
        <v>45</v>
      </c>
      <c r="F87" s="85"/>
      <c r="G87" s="92" t="s">
        <v>46</v>
      </c>
      <c r="H87" s="93"/>
      <c r="I87" s="93"/>
      <c r="J87" s="94"/>
    </row>
    <row r="88" spans="1:12" s="1" customFormat="1" ht="16.5" customHeight="1">
      <c r="A88" s="95" t="s">
        <v>68</v>
      </c>
      <c r="B88" s="41"/>
      <c r="C88" s="41" t="s">
        <v>55</v>
      </c>
      <c r="D88" s="41"/>
      <c r="E88" s="41" t="s">
        <v>16</v>
      </c>
      <c r="F88" s="41"/>
      <c r="G88" s="183" t="s">
        <v>104</v>
      </c>
      <c r="H88" s="184"/>
      <c r="I88" s="184"/>
      <c r="J88" s="185"/>
      <c r="K88" s="26"/>
      <c r="L88" s="26"/>
    </row>
    <row r="89" spans="1:10" s="1" customFormat="1" ht="65.25" customHeight="1">
      <c r="A89" s="39" t="s">
        <v>186</v>
      </c>
      <c r="B89" s="40"/>
      <c r="C89" s="41" t="s">
        <v>55</v>
      </c>
      <c r="D89" s="41"/>
      <c r="E89" s="41" t="s">
        <v>14</v>
      </c>
      <c r="F89" s="41"/>
      <c r="G89" s="180" t="s">
        <v>203</v>
      </c>
      <c r="H89" s="181"/>
      <c r="I89" s="181"/>
      <c r="J89" s="182"/>
    </row>
    <row r="90" spans="1:10" ht="15">
      <c r="A90" s="84" t="s">
        <v>47</v>
      </c>
      <c r="B90" s="85"/>
      <c r="C90" s="85"/>
      <c r="D90" s="85"/>
      <c r="E90" s="85" t="s">
        <v>48</v>
      </c>
      <c r="F90" s="85"/>
      <c r="G90" s="85"/>
      <c r="H90" s="85"/>
      <c r="I90" s="85"/>
      <c r="J90" s="86"/>
    </row>
    <row r="91" spans="1:10" ht="15.75" thickBot="1">
      <c r="A91" s="170"/>
      <c r="B91" s="171"/>
      <c r="C91" s="171"/>
      <c r="D91" s="171"/>
      <c r="E91" s="171"/>
      <c r="F91" s="171"/>
      <c r="G91" s="171"/>
      <c r="H91" s="171"/>
      <c r="I91" s="171"/>
      <c r="J91" s="172"/>
    </row>
    <row r="92" ht="15"/>
    <row r="93" ht="15"/>
  </sheetData>
  <sheetProtection/>
  <mergeCells count="230">
    <mergeCell ref="A6:E6"/>
    <mergeCell ref="F6:J6"/>
    <mergeCell ref="A7:E7"/>
    <mergeCell ref="F7:J7"/>
    <mergeCell ref="A9:J9"/>
    <mergeCell ref="A10:J10"/>
    <mergeCell ref="A11:A14"/>
    <mergeCell ref="B11:B14"/>
    <mergeCell ref="C11:C14"/>
    <mergeCell ref="D11:D14"/>
    <mergeCell ref="E11:I11"/>
    <mergeCell ref="J11:J13"/>
    <mergeCell ref="A1:J1"/>
    <mergeCell ref="A3:J3"/>
    <mergeCell ref="A4:E4"/>
    <mergeCell ref="F4:J4"/>
    <mergeCell ref="A5:E5"/>
    <mergeCell ref="F5:J5"/>
    <mergeCell ref="A19:I19"/>
    <mergeCell ref="G25:H25"/>
    <mergeCell ref="I25:J25"/>
    <mergeCell ref="A21:J21"/>
    <mergeCell ref="A22:F22"/>
    <mergeCell ref="G22:H22"/>
    <mergeCell ref="I22:J22"/>
    <mergeCell ref="A23:F23"/>
    <mergeCell ref="G23:H23"/>
    <mergeCell ref="I23:J23"/>
    <mergeCell ref="G29:H29"/>
    <mergeCell ref="I29:J29"/>
    <mergeCell ref="I26:J26"/>
    <mergeCell ref="A27:B27"/>
    <mergeCell ref="C27:D27"/>
    <mergeCell ref="E27:F27"/>
    <mergeCell ref="G27:H27"/>
    <mergeCell ref="I27:J27"/>
    <mergeCell ref="K29:L29"/>
    <mergeCell ref="A28:B28"/>
    <mergeCell ref="C28:D28"/>
    <mergeCell ref="E28:F28"/>
    <mergeCell ref="G28:H28"/>
    <mergeCell ref="I28:J28"/>
    <mergeCell ref="K28:L28"/>
    <mergeCell ref="A29:B29"/>
    <mergeCell ref="C29:D29"/>
    <mergeCell ref="E29:F29"/>
    <mergeCell ref="A37:D37"/>
    <mergeCell ref="E37:J37"/>
    <mergeCell ref="A34:B34"/>
    <mergeCell ref="C34:J34"/>
    <mergeCell ref="A35:B35"/>
    <mergeCell ref="C35:D35"/>
    <mergeCell ref="E35:F35"/>
    <mergeCell ref="G35:J35"/>
    <mergeCell ref="A36:B36"/>
    <mergeCell ref="K31:L31"/>
    <mergeCell ref="K30:L30"/>
    <mergeCell ref="A32:H32"/>
    <mergeCell ref="I32:J32"/>
    <mergeCell ref="A33:B33"/>
    <mergeCell ref="C33:J33"/>
    <mergeCell ref="E30:F30"/>
    <mergeCell ref="G30:H30"/>
    <mergeCell ref="I30:J30"/>
    <mergeCell ref="A30:B30"/>
    <mergeCell ref="I45:J45"/>
    <mergeCell ref="A48:B48"/>
    <mergeCell ref="C48:D48"/>
    <mergeCell ref="E48:F48"/>
    <mergeCell ref="G48:H48"/>
    <mergeCell ref="I48:J48"/>
    <mergeCell ref="G47:H47"/>
    <mergeCell ref="I47:J47"/>
    <mergeCell ref="I46:J46"/>
    <mergeCell ref="A47:B47"/>
    <mergeCell ref="A50:H50"/>
    <mergeCell ref="I50:J50"/>
    <mergeCell ref="A49:H49"/>
    <mergeCell ref="A51:B51"/>
    <mergeCell ref="A55:D55"/>
    <mergeCell ref="E55:J55"/>
    <mergeCell ref="C52:J52"/>
    <mergeCell ref="A53:B53"/>
    <mergeCell ref="G53:J53"/>
    <mergeCell ref="I49:J49"/>
    <mergeCell ref="A56:D56"/>
    <mergeCell ref="E56:J56"/>
    <mergeCell ref="C51:J51"/>
    <mergeCell ref="C53:D53"/>
    <mergeCell ref="E53:F53"/>
    <mergeCell ref="A54:B54"/>
    <mergeCell ref="C54:D54"/>
    <mergeCell ref="E54:F54"/>
    <mergeCell ref="G54:J54"/>
    <mergeCell ref="A52:B52"/>
    <mergeCell ref="K61:L61"/>
    <mergeCell ref="A62:B62"/>
    <mergeCell ref="C62:D62"/>
    <mergeCell ref="E62:F62"/>
    <mergeCell ref="K62:L62"/>
    <mergeCell ref="A58:J58"/>
    <mergeCell ref="A59:F59"/>
    <mergeCell ref="G59:H59"/>
    <mergeCell ref="I59:J59"/>
    <mergeCell ref="A60:F60"/>
    <mergeCell ref="G60:H60"/>
    <mergeCell ref="I60:J60"/>
    <mergeCell ref="I61:J61"/>
    <mergeCell ref="I62:J62"/>
    <mergeCell ref="G62:H62"/>
    <mergeCell ref="A61:H61"/>
    <mergeCell ref="A76:F76"/>
    <mergeCell ref="G76:H76"/>
    <mergeCell ref="I76:J76"/>
    <mergeCell ref="A73:J73"/>
    <mergeCell ref="A74:F74"/>
    <mergeCell ref="G74:H74"/>
    <mergeCell ref="I74:J74"/>
    <mergeCell ref="A75:F75"/>
    <mergeCell ref="G75:H75"/>
    <mergeCell ref="I75:J75"/>
    <mergeCell ref="E81:F81"/>
    <mergeCell ref="G81:H81"/>
    <mergeCell ref="I81:J81"/>
    <mergeCell ref="A77:F77"/>
    <mergeCell ref="G77:H77"/>
    <mergeCell ref="I78:J78"/>
    <mergeCell ref="I79:J79"/>
    <mergeCell ref="I77:J77"/>
    <mergeCell ref="A78:H78"/>
    <mergeCell ref="A81:B81"/>
    <mergeCell ref="A87:B87"/>
    <mergeCell ref="A88:B88"/>
    <mergeCell ref="C88:D88"/>
    <mergeCell ref="E88:F88"/>
    <mergeCell ref="G88:J88"/>
    <mergeCell ref="A90:D90"/>
    <mergeCell ref="E90:J90"/>
    <mergeCell ref="E91:J91"/>
    <mergeCell ref="A91:D91"/>
    <mergeCell ref="A89:B89"/>
    <mergeCell ref="C89:D89"/>
    <mergeCell ref="E89:F89"/>
    <mergeCell ref="G89:J89"/>
    <mergeCell ref="I64:J64"/>
    <mergeCell ref="A63:B63"/>
    <mergeCell ref="C63:D63"/>
    <mergeCell ref="E63:F63"/>
    <mergeCell ref="G63:H63"/>
    <mergeCell ref="A64:H64"/>
    <mergeCell ref="G82:H82"/>
    <mergeCell ref="I82:J82"/>
    <mergeCell ref="C81:D81"/>
    <mergeCell ref="A65:H65"/>
    <mergeCell ref="A66:B66"/>
    <mergeCell ref="C66:J66"/>
    <mergeCell ref="A70:D70"/>
    <mergeCell ref="E70:J70"/>
    <mergeCell ref="A71:D71"/>
    <mergeCell ref="E71:J71"/>
    <mergeCell ref="A80:B80"/>
    <mergeCell ref="C80:D80"/>
    <mergeCell ref="E80:F80"/>
    <mergeCell ref="G80:H80"/>
    <mergeCell ref="I80:J80"/>
    <mergeCell ref="E68:F68"/>
    <mergeCell ref="G68:J68"/>
    <mergeCell ref="C69:D69"/>
    <mergeCell ref="E69:F69"/>
    <mergeCell ref="G69:J69"/>
    <mergeCell ref="A85:B85"/>
    <mergeCell ref="C85:J85"/>
    <mergeCell ref="C87:D87"/>
    <mergeCell ref="E87:F87"/>
    <mergeCell ref="G87:J87"/>
    <mergeCell ref="I83:J83"/>
    <mergeCell ref="A84:H84"/>
    <mergeCell ref="I84:J84"/>
    <mergeCell ref="A86:B86"/>
    <mergeCell ref="C86:J86"/>
    <mergeCell ref="A79:B79"/>
    <mergeCell ref="C79:D79"/>
    <mergeCell ref="E79:F79"/>
    <mergeCell ref="G79:H79"/>
    <mergeCell ref="A83:H83"/>
    <mergeCell ref="K79:L79"/>
    <mergeCell ref="A82:B82"/>
    <mergeCell ref="C82:D82"/>
    <mergeCell ref="E82:F82"/>
    <mergeCell ref="K80:L80"/>
    <mergeCell ref="C47:D47"/>
    <mergeCell ref="E47:F47"/>
    <mergeCell ref="K78:L78"/>
    <mergeCell ref="A68:B68"/>
    <mergeCell ref="A69:B69"/>
    <mergeCell ref="C68:D68"/>
    <mergeCell ref="A67:B67"/>
    <mergeCell ref="C67:J67"/>
    <mergeCell ref="I65:J65"/>
    <mergeCell ref="I63:J63"/>
    <mergeCell ref="G42:H42"/>
    <mergeCell ref="I42:J42"/>
    <mergeCell ref="C46:D46"/>
    <mergeCell ref="E46:F46"/>
    <mergeCell ref="G46:H46"/>
    <mergeCell ref="A43:F43"/>
    <mergeCell ref="G43:H43"/>
    <mergeCell ref="A44:F44"/>
    <mergeCell ref="G44:H44"/>
    <mergeCell ref="I44:J44"/>
    <mergeCell ref="A24:F24"/>
    <mergeCell ref="G24:H24"/>
    <mergeCell ref="I24:J24"/>
    <mergeCell ref="A25:F25"/>
    <mergeCell ref="A26:H26"/>
    <mergeCell ref="A40:J40"/>
    <mergeCell ref="A38:D38"/>
    <mergeCell ref="E38:J38"/>
    <mergeCell ref="A31:H31"/>
    <mergeCell ref="I31:J31"/>
    <mergeCell ref="C30:D30"/>
    <mergeCell ref="A45:H45"/>
    <mergeCell ref="A46:B46"/>
    <mergeCell ref="C36:D36"/>
    <mergeCell ref="E36:F36"/>
    <mergeCell ref="G36:J36"/>
    <mergeCell ref="A41:F41"/>
    <mergeCell ref="G41:H41"/>
    <mergeCell ref="I41:J41"/>
    <mergeCell ref="A42:F4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L134"/>
  <sheetViews>
    <sheetView showGridLines="0" zoomScale="55" zoomScaleNormal="55" zoomScalePageLayoutView="70" workbookViewId="0" topLeftCell="A106">
      <selection activeCell="G15" sqref="G15"/>
    </sheetView>
  </sheetViews>
  <sheetFormatPr defaultColWidth="0" defaultRowHeight="15" zeroHeight="1"/>
  <cols>
    <col min="1" max="1" width="6.57421875" style="2" customWidth="1"/>
    <col min="2" max="2" width="39.7109375" style="2" customWidth="1"/>
    <col min="3" max="3" width="8.00390625" style="2" customWidth="1"/>
    <col min="4" max="4" width="20.421875" style="2" customWidth="1"/>
    <col min="5" max="5" width="15.421875" style="2" customWidth="1"/>
    <col min="6" max="6" width="14.140625" style="2" customWidth="1"/>
    <col min="7" max="9" width="15.7109375" style="2" customWidth="1"/>
    <col min="10" max="10" width="12.00390625" style="2" customWidth="1"/>
    <col min="11" max="11" width="8.00390625" style="1" customWidth="1"/>
    <col min="12" max="13" width="9.140625" style="1" customWidth="1"/>
    <col min="14" max="26" width="0" style="1" hidden="1" customWidth="1"/>
    <col min="27" max="16384" width="9.140625" style="2" hidden="1" customWidth="1"/>
  </cols>
  <sheetData>
    <row r="1" spans="1:10" s="2" customFormat="1" ht="42.75" customHeight="1">
      <c r="A1" s="101" t="s">
        <v>42</v>
      </c>
      <c r="B1" s="102"/>
      <c r="C1" s="102"/>
      <c r="D1" s="102"/>
      <c r="E1" s="102"/>
      <c r="F1" s="102"/>
      <c r="G1" s="102"/>
      <c r="H1" s="102"/>
      <c r="I1" s="102"/>
      <c r="J1" s="103"/>
    </row>
    <row r="2" spans="1:10" s="2" customFormat="1" ht="15">
      <c r="A2" s="3"/>
      <c r="B2" s="4"/>
      <c r="C2" s="4"/>
      <c r="D2" s="4"/>
      <c r="E2" s="4"/>
      <c r="F2" s="4"/>
      <c r="G2" s="4"/>
      <c r="H2" s="4"/>
      <c r="I2" s="4"/>
      <c r="J2" s="5"/>
    </row>
    <row r="3" spans="1:10" s="2" customFormat="1" ht="39" customHeight="1">
      <c r="A3" s="130" t="s">
        <v>0</v>
      </c>
      <c r="B3" s="131"/>
      <c r="C3" s="131"/>
      <c r="D3" s="131"/>
      <c r="E3" s="131"/>
      <c r="F3" s="131"/>
      <c r="G3" s="131"/>
      <c r="H3" s="131"/>
      <c r="I3" s="131"/>
      <c r="J3" s="132"/>
    </row>
    <row r="4" spans="1:10" s="2" customFormat="1" ht="17.25" customHeight="1">
      <c r="A4" s="133" t="s">
        <v>1</v>
      </c>
      <c r="B4" s="112"/>
      <c r="C4" s="112"/>
      <c r="D4" s="112"/>
      <c r="E4" s="112"/>
      <c r="F4" s="134" t="s">
        <v>72</v>
      </c>
      <c r="G4" s="134"/>
      <c r="H4" s="134"/>
      <c r="I4" s="134"/>
      <c r="J4" s="135"/>
    </row>
    <row r="5" spans="1:10" s="2" customFormat="1" ht="17.25" customHeight="1">
      <c r="A5" s="133" t="s">
        <v>2</v>
      </c>
      <c r="B5" s="112"/>
      <c r="C5" s="112"/>
      <c r="D5" s="112"/>
      <c r="E5" s="112"/>
      <c r="F5" s="134" t="s">
        <v>109</v>
      </c>
      <c r="G5" s="134"/>
      <c r="H5" s="134"/>
      <c r="I5" s="134"/>
      <c r="J5" s="135"/>
    </row>
    <row r="6" spans="1:10" s="2" customFormat="1" ht="17.25" customHeight="1">
      <c r="A6" s="133" t="s">
        <v>3</v>
      </c>
      <c r="B6" s="112"/>
      <c r="C6" s="112"/>
      <c r="D6" s="112"/>
      <c r="E6" s="112"/>
      <c r="F6" s="134" t="s">
        <v>108</v>
      </c>
      <c r="G6" s="134"/>
      <c r="H6" s="134"/>
      <c r="I6" s="134"/>
      <c r="J6" s="135"/>
    </row>
    <row r="7" spans="1:10" s="2" customFormat="1" ht="17.25" customHeight="1" thickBot="1">
      <c r="A7" s="151" t="s">
        <v>4</v>
      </c>
      <c r="B7" s="152"/>
      <c r="C7" s="152"/>
      <c r="D7" s="152"/>
      <c r="E7" s="152"/>
      <c r="F7" s="153" t="s">
        <v>101</v>
      </c>
      <c r="G7" s="153"/>
      <c r="H7" s="153"/>
      <c r="I7" s="153"/>
      <c r="J7" s="154"/>
    </row>
    <row r="8" spans="1:10" s="2" customFormat="1" ht="15.75" thickBot="1">
      <c r="A8" s="1"/>
      <c r="B8" s="1"/>
      <c r="C8" s="1"/>
      <c r="D8" s="1"/>
      <c r="E8" s="1"/>
      <c r="F8" s="1"/>
      <c r="G8" s="1"/>
      <c r="H8" s="1"/>
      <c r="I8" s="1"/>
      <c r="J8" s="1"/>
    </row>
    <row r="9" spans="1:10" s="2" customFormat="1" ht="15">
      <c r="A9" s="155" t="s">
        <v>5</v>
      </c>
      <c r="B9" s="156"/>
      <c r="C9" s="156"/>
      <c r="D9" s="156"/>
      <c r="E9" s="156"/>
      <c r="F9" s="156"/>
      <c r="G9" s="156"/>
      <c r="H9" s="156"/>
      <c r="I9" s="156"/>
      <c r="J9" s="157"/>
    </row>
    <row r="10" spans="1:10" s="2" customFormat="1" ht="54" customHeight="1">
      <c r="A10" s="130" t="s">
        <v>6</v>
      </c>
      <c r="B10" s="131"/>
      <c r="C10" s="131"/>
      <c r="D10" s="131"/>
      <c r="E10" s="131"/>
      <c r="F10" s="131"/>
      <c r="G10" s="131"/>
      <c r="H10" s="131"/>
      <c r="I10" s="131"/>
      <c r="J10" s="132"/>
    </row>
    <row r="11" spans="1:10" s="2" customFormat="1" ht="15">
      <c r="A11" s="140" t="s">
        <v>7</v>
      </c>
      <c r="B11" s="142" t="s">
        <v>8</v>
      </c>
      <c r="C11" s="143" t="s">
        <v>9</v>
      </c>
      <c r="D11" s="143" t="s">
        <v>10</v>
      </c>
      <c r="E11" s="143" t="s">
        <v>11</v>
      </c>
      <c r="F11" s="143"/>
      <c r="G11" s="143"/>
      <c r="H11" s="143"/>
      <c r="I11" s="146"/>
      <c r="J11" s="147" t="s">
        <v>12</v>
      </c>
    </row>
    <row r="12" spans="1:10" s="2" customFormat="1" ht="15">
      <c r="A12" s="140"/>
      <c r="B12" s="142"/>
      <c r="C12" s="144"/>
      <c r="D12" s="144"/>
      <c r="E12" s="30" t="s">
        <v>13</v>
      </c>
      <c r="F12" s="30" t="s">
        <v>14</v>
      </c>
      <c r="G12" s="30" t="s">
        <v>15</v>
      </c>
      <c r="H12" s="30" t="s">
        <v>16</v>
      </c>
      <c r="I12" s="30" t="s">
        <v>17</v>
      </c>
      <c r="J12" s="147"/>
    </row>
    <row r="13" spans="1:10" s="2" customFormat="1" ht="15">
      <c r="A13" s="140"/>
      <c r="B13" s="142"/>
      <c r="C13" s="144"/>
      <c r="D13" s="144"/>
      <c r="E13" s="7" t="s">
        <v>18</v>
      </c>
      <c r="F13" s="7" t="s">
        <v>19</v>
      </c>
      <c r="G13" s="7" t="s">
        <v>20</v>
      </c>
      <c r="H13" s="7" t="s">
        <v>21</v>
      </c>
      <c r="I13" s="7" t="s">
        <v>22</v>
      </c>
      <c r="J13" s="148"/>
    </row>
    <row r="14" spans="1:10" s="2" customFormat="1" ht="81.75" customHeight="1">
      <c r="A14" s="141"/>
      <c r="B14" s="143"/>
      <c r="C14" s="144"/>
      <c r="D14" s="145"/>
      <c r="E14" s="8" t="s">
        <v>23</v>
      </c>
      <c r="F14" s="8" t="s">
        <v>24</v>
      </c>
      <c r="G14" s="8" t="s">
        <v>25</v>
      </c>
      <c r="H14" s="8" t="s">
        <v>111</v>
      </c>
      <c r="I14" s="8" t="s">
        <v>27</v>
      </c>
      <c r="J14" s="9" t="s">
        <v>28</v>
      </c>
    </row>
    <row r="15" spans="1:10" s="2" customFormat="1" ht="39" customHeight="1">
      <c r="A15" s="10">
        <v>1</v>
      </c>
      <c r="B15" s="11" t="s">
        <v>151</v>
      </c>
      <c r="C15" s="16">
        <v>0.3</v>
      </c>
      <c r="D15" s="13">
        <v>1</v>
      </c>
      <c r="E15" s="14"/>
      <c r="F15" s="14"/>
      <c r="G15" s="14"/>
      <c r="H15" s="14">
        <v>27</v>
      </c>
      <c r="I15" s="14"/>
      <c r="J15" s="15">
        <f aca="true" t="shared" si="0" ref="J15:J20">C15*(E15+F15+G15+H15+I15)</f>
        <v>8.1</v>
      </c>
    </row>
    <row r="16" spans="1:10" s="2" customFormat="1" ht="39" customHeight="1">
      <c r="A16" s="10">
        <v>2</v>
      </c>
      <c r="B16" s="11" t="s">
        <v>181</v>
      </c>
      <c r="C16" s="16">
        <v>0.3</v>
      </c>
      <c r="D16" s="13">
        <v>0.5</v>
      </c>
      <c r="E16" s="14"/>
      <c r="F16" s="14"/>
      <c r="G16" s="14"/>
      <c r="H16" s="14">
        <v>27</v>
      </c>
      <c r="I16" s="14"/>
      <c r="J16" s="15">
        <f t="shared" si="0"/>
        <v>8.1</v>
      </c>
    </row>
    <row r="17" spans="1:12" s="2" customFormat="1" ht="28.5" customHeight="1">
      <c r="A17" s="10">
        <v>7</v>
      </c>
      <c r="B17" s="11" t="s">
        <v>95</v>
      </c>
      <c r="C17" s="16">
        <v>0.1</v>
      </c>
      <c r="D17" s="13">
        <v>1</v>
      </c>
      <c r="E17" s="14"/>
      <c r="F17" s="14"/>
      <c r="G17" s="14"/>
      <c r="H17" s="14">
        <v>27</v>
      </c>
      <c r="I17" s="14"/>
      <c r="J17" s="15">
        <f t="shared" si="0"/>
        <v>2.7</v>
      </c>
      <c r="K17" s="1"/>
      <c r="L17" s="1"/>
    </row>
    <row r="18" spans="1:10" s="1" customFormat="1" ht="30.75" customHeight="1">
      <c r="A18" s="21">
        <v>8</v>
      </c>
      <c r="B18" s="11" t="s">
        <v>96</v>
      </c>
      <c r="C18" s="16">
        <v>0.1</v>
      </c>
      <c r="D18" s="13">
        <v>1</v>
      </c>
      <c r="E18" s="14"/>
      <c r="F18" s="14"/>
      <c r="G18" s="14"/>
      <c r="H18" s="14">
        <v>27</v>
      </c>
      <c r="I18" s="14"/>
      <c r="J18" s="15">
        <f t="shared" si="0"/>
        <v>2.7</v>
      </c>
    </row>
    <row r="19" spans="1:10" s="1" customFormat="1" ht="30.75" customHeight="1">
      <c r="A19" s="21">
        <v>9</v>
      </c>
      <c r="B19" s="11" t="s">
        <v>164</v>
      </c>
      <c r="C19" s="16">
        <v>0.1</v>
      </c>
      <c r="D19" s="13">
        <v>1</v>
      </c>
      <c r="E19" s="14"/>
      <c r="F19" s="14"/>
      <c r="G19" s="14"/>
      <c r="H19" s="14">
        <v>27</v>
      </c>
      <c r="I19" s="14"/>
      <c r="J19" s="15">
        <f t="shared" si="0"/>
        <v>2.7</v>
      </c>
    </row>
    <row r="20" spans="1:10" s="1" customFormat="1" ht="30" customHeight="1">
      <c r="A20" s="21" t="s">
        <v>163</v>
      </c>
      <c r="B20" s="11" t="s">
        <v>165</v>
      </c>
      <c r="C20" s="16">
        <v>0.1</v>
      </c>
      <c r="D20" s="13">
        <v>1</v>
      </c>
      <c r="E20" s="14"/>
      <c r="F20" s="14"/>
      <c r="G20" s="14"/>
      <c r="H20" s="14">
        <v>27</v>
      </c>
      <c r="I20" s="14"/>
      <c r="J20" s="15">
        <f t="shared" si="0"/>
        <v>2.7</v>
      </c>
    </row>
    <row r="21" spans="1:10" s="1" customFormat="1" ht="15.75" thickBot="1">
      <c r="A21" s="136" t="s">
        <v>29</v>
      </c>
      <c r="B21" s="137"/>
      <c r="C21" s="137"/>
      <c r="D21" s="137"/>
      <c r="E21" s="138"/>
      <c r="F21" s="138"/>
      <c r="G21" s="138"/>
      <c r="H21" s="138"/>
      <c r="I21" s="139"/>
      <c r="J21" s="17">
        <f>SUM(J15:J20)</f>
        <v>26.999999999999996</v>
      </c>
    </row>
    <row r="22" spans="1:10" s="1" customFormat="1" ht="15" customHeight="1" thickBot="1">
      <c r="A22" s="23"/>
      <c r="B22" s="23"/>
      <c r="C22" s="23"/>
      <c r="D22" s="23"/>
      <c r="E22" s="23"/>
      <c r="F22" s="23"/>
      <c r="G22" s="23"/>
      <c r="H22" s="23"/>
      <c r="I22" s="23"/>
      <c r="J22" s="23"/>
    </row>
    <row r="23" spans="1:12" s="2" customFormat="1" ht="78" customHeight="1">
      <c r="A23" s="101" t="s">
        <v>134</v>
      </c>
      <c r="B23" s="126"/>
      <c r="C23" s="126"/>
      <c r="D23" s="126"/>
      <c r="E23" s="126"/>
      <c r="F23" s="126"/>
      <c r="G23" s="126"/>
      <c r="H23" s="126"/>
      <c r="I23" s="126"/>
      <c r="J23" s="127"/>
      <c r="K23" s="1"/>
      <c r="L23" s="1"/>
    </row>
    <row r="24" spans="1:12" s="2" customFormat="1" ht="19.5" customHeight="1">
      <c r="A24" s="111" t="s">
        <v>30</v>
      </c>
      <c r="B24" s="112"/>
      <c r="C24" s="112"/>
      <c r="D24" s="112"/>
      <c r="E24" s="112"/>
      <c r="F24" s="112"/>
      <c r="G24" s="112" t="s">
        <v>31</v>
      </c>
      <c r="H24" s="112"/>
      <c r="I24" s="112" t="s">
        <v>32</v>
      </c>
      <c r="J24" s="113"/>
      <c r="K24" s="1"/>
      <c r="L24" s="1"/>
    </row>
    <row r="25" spans="1:12" s="2" customFormat="1" ht="18" customHeight="1">
      <c r="A25" s="39" t="s">
        <v>59</v>
      </c>
      <c r="B25" s="40"/>
      <c r="C25" s="40"/>
      <c r="D25" s="40"/>
      <c r="E25" s="40"/>
      <c r="F25" s="40"/>
      <c r="G25" s="41" t="s">
        <v>51</v>
      </c>
      <c r="H25" s="41"/>
      <c r="I25" s="149">
        <v>1</v>
      </c>
      <c r="J25" s="150"/>
      <c r="K25" s="1"/>
      <c r="L25" s="1"/>
    </row>
    <row r="26" spans="1:12" s="2" customFormat="1" ht="42.75" customHeight="1">
      <c r="A26" s="39" t="s">
        <v>135</v>
      </c>
      <c r="B26" s="40"/>
      <c r="C26" s="40"/>
      <c r="D26" s="40"/>
      <c r="E26" s="40"/>
      <c r="F26" s="40"/>
      <c r="G26" s="41" t="s">
        <v>51</v>
      </c>
      <c r="H26" s="41"/>
      <c r="I26" s="149">
        <v>1</v>
      </c>
      <c r="J26" s="150"/>
      <c r="K26" s="1"/>
      <c r="L26" s="1"/>
    </row>
    <row r="27" spans="1:12" s="2" customFormat="1" ht="29.25" customHeight="1">
      <c r="A27" s="39" t="s">
        <v>136</v>
      </c>
      <c r="B27" s="40"/>
      <c r="C27" s="40"/>
      <c r="D27" s="40"/>
      <c r="E27" s="40"/>
      <c r="F27" s="40"/>
      <c r="G27" s="41" t="s">
        <v>51</v>
      </c>
      <c r="H27" s="41"/>
      <c r="I27" s="149">
        <v>1</v>
      </c>
      <c r="J27" s="150"/>
      <c r="K27" s="1"/>
      <c r="L27" s="1"/>
    </row>
    <row r="28" spans="1:12" s="2" customFormat="1" ht="15">
      <c r="A28" s="61" t="s">
        <v>33</v>
      </c>
      <c r="B28" s="62"/>
      <c r="C28" s="62"/>
      <c r="D28" s="62"/>
      <c r="E28" s="62"/>
      <c r="F28" s="62"/>
      <c r="G28" s="62"/>
      <c r="H28" s="63"/>
      <c r="I28" s="159">
        <f>(SUM(I25:J27)/COUNTA(I25:J27))</f>
        <v>1</v>
      </c>
      <c r="J28" s="160"/>
      <c r="K28" s="1"/>
      <c r="L28" s="1"/>
    </row>
    <row r="29" spans="1:12" s="2" customFormat="1" ht="21.75" customHeight="1">
      <c r="A29" s="84" t="s">
        <v>34</v>
      </c>
      <c r="B29" s="85"/>
      <c r="C29" s="85" t="s">
        <v>35</v>
      </c>
      <c r="D29" s="85"/>
      <c r="E29" s="85" t="s">
        <v>36</v>
      </c>
      <c r="F29" s="85"/>
      <c r="G29" s="85" t="s">
        <v>37</v>
      </c>
      <c r="H29" s="85"/>
      <c r="I29" s="85" t="s">
        <v>38</v>
      </c>
      <c r="J29" s="86"/>
      <c r="K29" s="19"/>
      <c r="L29" s="19"/>
    </row>
    <row r="30" spans="1:12" s="2" customFormat="1" ht="29.25" customHeight="1">
      <c r="A30" s="44" t="s">
        <v>60</v>
      </c>
      <c r="B30" s="45"/>
      <c r="C30" s="45" t="s">
        <v>56</v>
      </c>
      <c r="D30" s="45"/>
      <c r="E30" s="45" t="s">
        <v>62</v>
      </c>
      <c r="F30" s="45"/>
      <c r="G30" s="45">
        <v>1</v>
      </c>
      <c r="H30" s="45"/>
      <c r="I30" s="161">
        <f>G30/1</f>
        <v>1</v>
      </c>
      <c r="J30" s="162"/>
      <c r="K30" s="158"/>
      <c r="L30" s="158"/>
    </row>
    <row r="31" spans="1:12" s="2" customFormat="1" ht="31.5" customHeight="1">
      <c r="A31" s="44" t="s">
        <v>61</v>
      </c>
      <c r="B31" s="45"/>
      <c r="C31" s="45" t="s">
        <v>91</v>
      </c>
      <c r="D31" s="45"/>
      <c r="E31" s="58">
        <v>1</v>
      </c>
      <c r="F31" s="45"/>
      <c r="G31" s="58">
        <v>1</v>
      </c>
      <c r="H31" s="45"/>
      <c r="I31" s="161">
        <f>G31/E31</f>
        <v>1</v>
      </c>
      <c r="J31" s="162"/>
      <c r="K31" s="158"/>
      <c r="L31" s="158"/>
    </row>
    <row r="32" spans="1:12" s="2" customFormat="1" ht="28.5" customHeight="1">
      <c r="A32" s="44" t="s">
        <v>137</v>
      </c>
      <c r="B32" s="45"/>
      <c r="C32" s="45" t="s">
        <v>56</v>
      </c>
      <c r="D32" s="45"/>
      <c r="E32" s="45" t="s">
        <v>62</v>
      </c>
      <c r="F32" s="45"/>
      <c r="G32" s="45">
        <v>1</v>
      </c>
      <c r="H32" s="45"/>
      <c r="I32" s="161">
        <f>G32/1</f>
        <v>1</v>
      </c>
      <c r="J32" s="162"/>
      <c r="K32" s="158"/>
      <c r="L32" s="158"/>
    </row>
    <row r="33" spans="1:12" s="2" customFormat="1" ht="15">
      <c r="A33" s="64" t="s">
        <v>39</v>
      </c>
      <c r="B33" s="65"/>
      <c r="C33" s="65"/>
      <c r="D33" s="65"/>
      <c r="E33" s="65"/>
      <c r="F33" s="65"/>
      <c r="G33" s="65"/>
      <c r="H33" s="66"/>
      <c r="I33" s="168">
        <f>(SUM(I30:J32)/COUNTA(I30:J32))</f>
        <v>1</v>
      </c>
      <c r="J33" s="169" t="e">
        <f>(SUM(J30:K32)/COUNTA(J30:K32))</f>
        <v>#DIV/0!</v>
      </c>
      <c r="K33" s="165"/>
      <c r="L33" s="165"/>
    </row>
    <row r="34" spans="1:12" s="1" customFormat="1" ht="15">
      <c r="A34" s="64" t="s">
        <v>40</v>
      </c>
      <c r="B34" s="65"/>
      <c r="C34" s="65"/>
      <c r="D34" s="65"/>
      <c r="E34" s="65"/>
      <c r="F34" s="65"/>
      <c r="G34" s="65"/>
      <c r="H34" s="66"/>
      <c r="I34" s="166">
        <f>IF(I33&gt;100%,"100%",I33)</f>
        <v>1</v>
      </c>
      <c r="J34" s="167"/>
      <c r="K34" s="31"/>
      <c r="L34" s="31"/>
    </row>
    <row r="35" spans="1:12" s="1" customFormat="1" ht="52.5" customHeight="1">
      <c r="A35" s="73" t="s">
        <v>57</v>
      </c>
      <c r="B35" s="66"/>
      <c r="C35" s="202" t="s">
        <v>216</v>
      </c>
      <c r="D35" s="202"/>
      <c r="E35" s="202"/>
      <c r="F35" s="202"/>
      <c r="G35" s="202"/>
      <c r="H35" s="202"/>
      <c r="I35" s="202"/>
      <c r="J35" s="203"/>
      <c r="K35" s="31"/>
      <c r="L35" s="31"/>
    </row>
    <row r="36" spans="1:12" s="1" customFormat="1" ht="66" customHeight="1">
      <c r="A36" s="73" t="s">
        <v>58</v>
      </c>
      <c r="B36" s="66"/>
      <c r="C36" s="202" t="s">
        <v>215</v>
      </c>
      <c r="D36" s="202"/>
      <c r="E36" s="202"/>
      <c r="F36" s="202"/>
      <c r="G36" s="202"/>
      <c r="H36" s="202"/>
      <c r="I36" s="202"/>
      <c r="J36" s="203"/>
      <c r="K36" s="31"/>
      <c r="L36" s="31"/>
    </row>
    <row r="37" spans="1:12" s="1" customFormat="1" ht="31.5" customHeight="1">
      <c r="A37" s="84" t="s">
        <v>43</v>
      </c>
      <c r="B37" s="85"/>
      <c r="C37" s="85" t="s">
        <v>44</v>
      </c>
      <c r="D37" s="85"/>
      <c r="E37" s="85" t="s">
        <v>45</v>
      </c>
      <c r="F37" s="85"/>
      <c r="G37" s="92" t="s">
        <v>46</v>
      </c>
      <c r="H37" s="93"/>
      <c r="I37" s="93"/>
      <c r="J37" s="94"/>
      <c r="K37" s="31"/>
      <c r="L37" s="31"/>
    </row>
    <row r="38" spans="1:12" s="1" customFormat="1" ht="16.5" customHeight="1">
      <c r="A38" s="104" t="s">
        <v>138</v>
      </c>
      <c r="B38" s="105"/>
      <c r="C38" s="106"/>
      <c r="D38" s="107"/>
      <c r="E38" s="106"/>
      <c r="F38" s="107"/>
      <c r="G38" s="108"/>
      <c r="H38" s="109"/>
      <c r="I38" s="109"/>
      <c r="J38" s="110"/>
      <c r="K38" s="31"/>
      <c r="L38" s="31"/>
    </row>
    <row r="39" spans="1:12" s="1" customFormat="1" ht="15" customHeight="1">
      <c r="A39" s="84" t="s">
        <v>47</v>
      </c>
      <c r="B39" s="85"/>
      <c r="C39" s="85"/>
      <c r="D39" s="85"/>
      <c r="E39" s="85" t="s">
        <v>48</v>
      </c>
      <c r="F39" s="85"/>
      <c r="G39" s="85"/>
      <c r="H39" s="85"/>
      <c r="I39" s="85"/>
      <c r="J39" s="86"/>
      <c r="K39" s="31"/>
      <c r="L39" s="31"/>
    </row>
    <row r="40" spans="1:12" s="1" customFormat="1" ht="21" customHeight="1" thickBot="1">
      <c r="A40" s="89"/>
      <c r="B40" s="90"/>
      <c r="C40" s="90"/>
      <c r="D40" s="90"/>
      <c r="E40" s="90"/>
      <c r="F40" s="90"/>
      <c r="G40" s="90"/>
      <c r="H40" s="90"/>
      <c r="I40" s="90"/>
      <c r="J40" s="91"/>
      <c r="K40" s="31"/>
      <c r="L40" s="31"/>
    </row>
    <row r="41" spans="1:10" s="1" customFormat="1" ht="15" customHeight="1" thickBot="1">
      <c r="A41" s="23"/>
      <c r="B41" s="23"/>
      <c r="C41" s="23"/>
      <c r="D41" s="23"/>
      <c r="E41" s="23"/>
      <c r="F41" s="23"/>
      <c r="G41" s="23"/>
      <c r="H41" s="23"/>
      <c r="I41" s="23"/>
      <c r="J41" s="23"/>
    </row>
    <row r="42" spans="1:10" s="1" customFormat="1" ht="78.75" customHeight="1">
      <c r="A42" s="101" t="s">
        <v>179</v>
      </c>
      <c r="B42" s="102"/>
      <c r="C42" s="102"/>
      <c r="D42" s="102"/>
      <c r="E42" s="102"/>
      <c r="F42" s="102"/>
      <c r="G42" s="102"/>
      <c r="H42" s="102"/>
      <c r="I42" s="102"/>
      <c r="J42" s="103"/>
    </row>
    <row r="43" spans="1:10" s="1" customFormat="1" ht="15" customHeight="1">
      <c r="A43" s="111" t="s">
        <v>30</v>
      </c>
      <c r="B43" s="112"/>
      <c r="C43" s="112"/>
      <c r="D43" s="112"/>
      <c r="E43" s="112"/>
      <c r="F43" s="112"/>
      <c r="G43" s="112" t="s">
        <v>31</v>
      </c>
      <c r="H43" s="112"/>
      <c r="I43" s="112" t="s">
        <v>32</v>
      </c>
      <c r="J43" s="113"/>
    </row>
    <row r="44" spans="1:10" s="1" customFormat="1" ht="15" customHeight="1">
      <c r="A44" s="79" t="s">
        <v>139</v>
      </c>
      <c r="B44" s="80"/>
      <c r="C44" s="80"/>
      <c r="D44" s="80"/>
      <c r="E44" s="80"/>
      <c r="F44" s="81"/>
      <c r="G44" s="41" t="s">
        <v>112</v>
      </c>
      <c r="H44" s="41"/>
      <c r="I44" s="128">
        <v>1</v>
      </c>
      <c r="J44" s="129"/>
    </row>
    <row r="45" spans="1:10" s="1" customFormat="1" ht="30.75" customHeight="1">
      <c r="A45" s="39" t="s">
        <v>141</v>
      </c>
      <c r="B45" s="40"/>
      <c r="C45" s="40"/>
      <c r="D45" s="40"/>
      <c r="E45" s="40"/>
      <c r="F45" s="40"/>
      <c r="G45" s="56" t="s">
        <v>222</v>
      </c>
      <c r="H45" s="57"/>
      <c r="I45" s="32">
        <v>0</v>
      </c>
      <c r="J45" s="33"/>
    </row>
    <row r="46" spans="1:10" s="1" customFormat="1" ht="28.5" customHeight="1">
      <c r="A46" s="39" t="s">
        <v>140</v>
      </c>
      <c r="B46" s="40"/>
      <c r="C46" s="40"/>
      <c r="D46" s="40"/>
      <c r="E46" s="40"/>
      <c r="F46" s="40"/>
      <c r="G46" s="41" t="s">
        <v>142</v>
      </c>
      <c r="H46" s="41"/>
      <c r="I46" s="114">
        <v>0</v>
      </c>
      <c r="J46" s="115"/>
    </row>
    <row r="47" spans="1:10" s="1" customFormat="1" ht="15" customHeight="1">
      <c r="A47" s="61" t="s">
        <v>33</v>
      </c>
      <c r="B47" s="62"/>
      <c r="C47" s="62"/>
      <c r="D47" s="62"/>
      <c r="E47" s="62"/>
      <c r="F47" s="62"/>
      <c r="G47" s="62"/>
      <c r="H47" s="63"/>
      <c r="I47" s="82">
        <f>(SUM(I44:J46)/3)</f>
        <v>0.3333333333333333</v>
      </c>
      <c r="J47" s="83"/>
    </row>
    <row r="48" spans="1:10" s="1" customFormat="1" ht="15" customHeight="1">
      <c r="A48" s="84" t="s">
        <v>34</v>
      </c>
      <c r="B48" s="85"/>
      <c r="C48" s="85" t="s">
        <v>35</v>
      </c>
      <c r="D48" s="85"/>
      <c r="E48" s="85" t="s">
        <v>36</v>
      </c>
      <c r="F48" s="85"/>
      <c r="G48" s="85" t="s">
        <v>37</v>
      </c>
      <c r="H48" s="85"/>
      <c r="I48" s="85" t="s">
        <v>38</v>
      </c>
      <c r="J48" s="86"/>
    </row>
    <row r="49" spans="1:10" s="1" customFormat="1" ht="53.25" customHeight="1">
      <c r="A49" s="44" t="s">
        <v>180</v>
      </c>
      <c r="B49" s="45"/>
      <c r="C49" s="45" t="s">
        <v>113</v>
      </c>
      <c r="D49" s="45"/>
      <c r="E49" s="58" t="s">
        <v>100</v>
      </c>
      <c r="F49" s="45"/>
      <c r="G49" s="59" t="s">
        <v>100</v>
      </c>
      <c r="H49" s="60"/>
      <c r="I49" s="87">
        <v>1</v>
      </c>
      <c r="J49" s="88"/>
    </row>
    <row r="50" spans="1:10" s="1" customFormat="1" ht="46.5" customHeight="1">
      <c r="A50" s="44" t="s">
        <v>114</v>
      </c>
      <c r="B50" s="45"/>
      <c r="C50" s="45" t="s">
        <v>91</v>
      </c>
      <c r="D50" s="45"/>
      <c r="E50" s="58">
        <v>1</v>
      </c>
      <c r="F50" s="45"/>
      <c r="G50" s="59">
        <v>0</v>
      </c>
      <c r="H50" s="60"/>
      <c r="I50" s="87">
        <f>G50/E50</f>
        <v>0</v>
      </c>
      <c r="J50" s="88"/>
    </row>
    <row r="51" spans="1:10" s="1" customFormat="1" ht="15" customHeight="1">
      <c r="A51" s="64" t="s">
        <v>39</v>
      </c>
      <c r="B51" s="65"/>
      <c r="C51" s="65"/>
      <c r="D51" s="65"/>
      <c r="E51" s="65"/>
      <c r="F51" s="65"/>
      <c r="G51" s="65"/>
      <c r="H51" s="66"/>
      <c r="I51" s="67">
        <f>(SUM(I49:J49)/2)</f>
        <v>0.5</v>
      </c>
      <c r="J51" s="68" t="e">
        <f>(SUM(J49:K49)/COUNTA(J49:K49))</f>
        <v>#DIV/0!</v>
      </c>
    </row>
    <row r="52" spans="1:10" s="1" customFormat="1" ht="15" customHeight="1">
      <c r="A52" s="64" t="s">
        <v>40</v>
      </c>
      <c r="B52" s="65"/>
      <c r="C52" s="65"/>
      <c r="D52" s="65"/>
      <c r="E52" s="65"/>
      <c r="F52" s="65"/>
      <c r="G52" s="65"/>
      <c r="H52" s="66"/>
      <c r="I52" s="116">
        <f>IF(I51&gt;100%,"100%",I51)</f>
        <v>0.5</v>
      </c>
      <c r="J52" s="117"/>
    </row>
    <row r="53" spans="1:12" s="1" customFormat="1" ht="15">
      <c r="A53" s="73" t="s">
        <v>57</v>
      </c>
      <c r="B53" s="66"/>
      <c r="C53" s="74"/>
      <c r="D53" s="74"/>
      <c r="E53" s="74"/>
      <c r="F53" s="74"/>
      <c r="G53" s="74"/>
      <c r="H53" s="74"/>
      <c r="I53" s="74"/>
      <c r="J53" s="75"/>
      <c r="K53" s="31"/>
      <c r="L53" s="31"/>
    </row>
    <row r="54" spans="1:12" s="1" customFormat="1" ht="60" customHeight="1">
      <c r="A54" s="73" t="s">
        <v>58</v>
      </c>
      <c r="B54" s="66"/>
      <c r="C54" s="76" t="s">
        <v>223</v>
      </c>
      <c r="D54" s="77"/>
      <c r="E54" s="77"/>
      <c r="F54" s="77"/>
      <c r="G54" s="77"/>
      <c r="H54" s="77"/>
      <c r="I54" s="77"/>
      <c r="J54" s="78"/>
      <c r="K54" s="31"/>
      <c r="L54" s="31"/>
    </row>
    <row r="55" spans="1:10" s="1" customFormat="1" ht="15" customHeight="1">
      <c r="A55" s="84" t="s">
        <v>43</v>
      </c>
      <c r="B55" s="85"/>
      <c r="C55" s="85" t="s">
        <v>44</v>
      </c>
      <c r="D55" s="85"/>
      <c r="E55" s="85" t="s">
        <v>45</v>
      </c>
      <c r="F55" s="85"/>
      <c r="G55" s="92" t="s">
        <v>46</v>
      </c>
      <c r="H55" s="93"/>
      <c r="I55" s="93"/>
      <c r="J55" s="94"/>
    </row>
    <row r="56" spans="1:12" s="1" customFormat="1" ht="16.5" customHeight="1">
      <c r="A56" s="104" t="s">
        <v>138</v>
      </c>
      <c r="B56" s="105"/>
      <c r="C56" s="106"/>
      <c r="D56" s="107"/>
      <c r="E56" s="106"/>
      <c r="F56" s="107"/>
      <c r="G56" s="108"/>
      <c r="H56" s="109"/>
      <c r="I56" s="109"/>
      <c r="J56" s="110"/>
      <c r="K56" s="31"/>
      <c r="L56" s="31"/>
    </row>
    <row r="57" spans="1:10" s="1" customFormat="1" ht="15" customHeight="1">
      <c r="A57" s="84" t="s">
        <v>47</v>
      </c>
      <c r="B57" s="85"/>
      <c r="C57" s="85"/>
      <c r="D57" s="85"/>
      <c r="E57" s="85" t="s">
        <v>48</v>
      </c>
      <c r="F57" s="85"/>
      <c r="G57" s="85"/>
      <c r="H57" s="85"/>
      <c r="I57" s="85"/>
      <c r="J57" s="86"/>
    </row>
    <row r="58" spans="1:10" s="1" customFormat="1" ht="15" customHeight="1" thickBot="1">
      <c r="A58" s="89"/>
      <c r="B58" s="90"/>
      <c r="C58" s="90"/>
      <c r="D58" s="90"/>
      <c r="E58" s="90"/>
      <c r="F58" s="90"/>
      <c r="G58" s="90"/>
      <c r="H58" s="90"/>
      <c r="I58" s="90"/>
      <c r="J58" s="91"/>
    </row>
    <row r="59" spans="1:10" s="1" customFormat="1" ht="15" customHeight="1" thickBot="1">
      <c r="A59" s="23"/>
      <c r="B59" s="23"/>
      <c r="C59" s="23"/>
      <c r="D59" s="23"/>
      <c r="E59" s="23"/>
      <c r="F59" s="23"/>
      <c r="G59" s="23"/>
      <c r="H59" s="23"/>
      <c r="I59" s="23"/>
      <c r="J59" s="23"/>
    </row>
    <row r="60" spans="1:12" s="2" customFormat="1" ht="50.25" customHeight="1">
      <c r="A60" s="241" t="s">
        <v>158</v>
      </c>
      <c r="B60" s="245"/>
      <c r="C60" s="245"/>
      <c r="D60" s="245"/>
      <c r="E60" s="245"/>
      <c r="F60" s="245"/>
      <c r="G60" s="245"/>
      <c r="H60" s="245"/>
      <c r="I60" s="245"/>
      <c r="J60" s="246"/>
      <c r="K60" s="1"/>
      <c r="L60" s="1"/>
    </row>
    <row r="61" spans="1:12" s="2" customFormat="1" ht="15">
      <c r="A61" s="244" t="s">
        <v>30</v>
      </c>
      <c r="B61" s="230"/>
      <c r="C61" s="230"/>
      <c r="D61" s="230"/>
      <c r="E61" s="230"/>
      <c r="F61" s="230"/>
      <c r="G61" s="230" t="s">
        <v>31</v>
      </c>
      <c r="H61" s="230"/>
      <c r="I61" s="230" t="s">
        <v>32</v>
      </c>
      <c r="J61" s="231"/>
      <c r="K61" s="1"/>
      <c r="L61" s="1"/>
    </row>
    <row r="62" spans="1:12" s="2" customFormat="1" ht="15.75" customHeight="1">
      <c r="A62" s="248" t="s">
        <v>93</v>
      </c>
      <c r="B62" s="249"/>
      <c r="C62" s="249"/>
      <c r="D62" s="249"/>
      <c r="E62" s="249"/>
      <c r="F62" s="187"/>
      <c r="G62" s="186" t="s">
        <v>88</v>
      </c>
      <c r="H62" s="187"/>
      <c r="I62" s="256">
        <v>1</v>
      </c>
      <c r="J62" s="257"/>
      <c r="K62" s="1"/>
      <c r="L62" s="1"/>
    </row>
    <row r="63" spans="1:12" s="2" customFormat="1" ht="15">
      <c r="A63" s="248" t="s">
        <v>115</v>
      </c>
      <c r="B63" s="249"/>
      <c r="C63" s="249"/>
      <c r="D63" s="249"/>
      <c r="E63" s="249"/>
      <c r="F63" s="187"/>
      <c r="G63" s="186" t="s">
        <v>88</v>
      </c>
      <c r="H63" s="187"/>
      <c r="I63" s="256">
        <v>1</v>
      </c>
      <c r="J63" s="257"/>
      <c r="K63" s="1"/>
      <c r="L63" s="1"/>
    </row>
    <row r="64" spans="1:12" s="2" customFormat="1" ht="15.75" customHeight="1">
      <c r="A64" s="248" t="s">
        <v>87</v>
      </c>
      <c r="B64" s="249"/>
      <c r="C64" s="249"/>
      <c r="D64" s="249"/>
      <c r="E64" s="249"/>
      <c r="F64" s="187"/>
      <c r="G64" s="186" t="s">
        <v>51</v>
      </c>
      <c r="H64" s="187"/>
      <c r="I64" s="256">
        <v>1</v>
      </c>
      <c r="J64" s="257"/>
      <c r="K64" s="1"/>
      <c r="L64" s="1"/>
    </row>
    <row r="65" spans="1:10" s="2" customFormat="1" ht="15">
      <c r="A65" s="232" t="s">
        <v>33</v>
      </c>
      <c r="B65" s="233"/>
      <c r="C65" s="233"/>
      <c r="D65" s="233"/>
      <c r="E65" s="233"/>
      <c r="F65" s="233"/>
      <c r="G65" s="233"/>
      <c r="H65" s="234"/>
      <c r="I65" s="235">
        <f>(SUM(I62:J64)/3)</f>
        <v>1</v>
      </c>
      <c r="J65" s="236"/>
    </row>
    <row r="66" spans="1:10" s="2" customFormat="1" ht="15" customHeight="1">
      <c r="A66" s="212" t="s">
        <v>34</v>
      </c>
      <c r="B66" s="213"/>
      <c r="C66" s="213" t="s">
        <v>35</v>
      </c>
      <c r="D66" s="213"/>
      <c r="E66" s="213" t="s">
        <v>36</v>
      </c>
      <c r="F66" s="213"/>
      <c r="G66" s="213" t="s">
        <v>37</v>
      </c>
      <c r="H66" s="213"/>
      <c r="I66" s="213" t="s">
        <v>38</v>
      </c>
      <c r="J66" s="214"/>
    </row>
    <row r="67" spans="1:10" s="2" customFormat="1" ht="15" customHeight="1">
      <c r="A67" s="173" t="s">
        <v>75</v>
      </c>
      <c r="B67" s="174"/>
      <c r="C67" s="253" t="s">
        <v>41</v>
      </c>
      <c r="D67" s="174"/>
      <c r="E67" s="253" t="s">
        <v>116</v>
      </c>
      <c r="F67" s="174"/>
      <c r="G67" s="254">
        <v>184</v>
      </c>
      <c r="H67" s="255"/>
      <c r="I67" s="262">
        <f>G67/50</f>
        <v>3.68</v>
      </c>
      <c r="J67" s="263"/>
    </row>
    <row r="68" spans="1:10" s="2" customFormat="1" ht="15" customHeight="1">
      <c r="A68" s="173" t="s">
        <v>74</v>
      </c>
      <c r="B68" s="174"/>
      <c r="C68" s="226" t="s">
        <v>65</v>
      </c>
      <c r="D68" s="226"/>
      <c r="E68" s="226" t="s">
        <v>66</v>
      </c>
      <c r="F68" s="226"/>
      <c r="G68" s="254" t="s">
        <v>66</v>
      </c>
      <c r="H68" s="255"/>
      <c r="I68" s="256">
        <v>1</v>
      </c>
      <c r="J68" s="257"/>
    </row>
    <row r="69" spans="1:10" s="2" customFormat="1" ht="15">
      <c r="A69" s="204" t="s">
        <v>39</v>
      </c>
      <c r="B69" s="205"/>
      <c r="C69" s="205"/>
      <c r="D69" s="205"/>
      <c r="E69" s="205"/>
      <c r="F69" s="205"/>
      <c r="G69" s="205"/>
      <c r="H69" s="206"/>
      <c r="I69" s="207">
        <f>(SUM(I67:J68)/COUNTA(I67:J68))</f>
        <v>2.34</v>
      </c>
      <c r="J69" s="208" t="e">
        <f>(SUM(#REF!)/COUNTA(#REF!))</f>
        <v>#REF!</v>
      </c>
    </row>
    <row r="70" spans="1:10" s="2" customFormat="1" ht="15">
      <c r="A70" s="204" t="s">
        <v>40</v>
      </c>
      <c r="B70" s="205"/>
      <c r="C70" s="205"/>
      <c r="D70" s="205"/>
      <c r="E70" s="205"/>
      <c r="F70" s="205"/>
      <c r="G70" s="205"/>
      <c r="H70" s="206"/>
      <c r="I70" s="221" t="str">
        <f>IF(I69&gt;100%,"100%",I69)</f>
        <v>100%</v>
      </c>
      <c r="J70" s="222"/>
    </row>
    <row r="71" spans="1:10" s="2" customFormat="1" ht="15">
      <c r="A71" s="215" t="s">
        <v>57</v>
      </c>
      <c r="B71" s="206"/>
      <c r="C71" s="223"/>
      <c r="D71" s="223"/>
      <c r="E71" s="223"/>
      <c r="F71" s="223"/>
      <c r="G71" s="223"/>
      <c r="H71" s="223"/>
      <c r="I71" s="223"/>
      <c r="J71" s="224"/>
    </row>
    <row r="72" spans="1:10" s="2" customFormat="1" ht="47.25" customHeight="1">
      <c r="A72" s="215" t="s">
        <v>58</v>
      </c>
      <c r="B72" s="206"/>
      <c r="C72" s="216" t="s">
        <v>214</v>
      </c>
      <c r="D72" s="216"/>
      <c r="E72" s="216"/>
      <c r="F72" s="216"/>
      <c r="G72" s="216"/>
      <c r="H72" s="216"/>
      <c r="I72" s="216"/>
      <c r="J72" s="217"/>
    </row>
    <row r="73" spans="1:10" s="2" customFormat="1" ht="15" customHeight="1">
      <c r="A73" s="212" t="s">
        <v>43</v>
      </c>
      <c r="B73" s="213"/>
      <c r="C73" s="213" t="s">
        <v>44</v>
      </c>
      <c r="D73" s="213"/>
      <c r="E73" s="213" t="s">
        <v>45</v>
      </c>
      <c r="F73" s="213"/>
      <c r="G73" s="218" t="s">
        <v>46</v>
      </c>
      <c r="H73" s="219"/>
      <c r="I73" s="219"/>
      <c r="J73" s="220"/>
    </row>
    <row r="74" spans="1:10" s="2" customFormat="1" ht="15">
      <c r="A74" s="95" t="s">
        <v>72</v>
      </c>
      <c r="B74" s="41"/>
      <c r="C74" s="41" t="s">
        <v>55</v>
      </c>
      <c r="D74" s="41"/>
      <c r="E74" s="41" t="s">
        <v>16</v>
      </c>
      <c r="F74" s="41"/>
      <c r="G74" s="41" t="s">
        <v>104</v>
      </c>
      <c r="H74" s="41"/>
      <c r="I74" s="41"/>
      <c r="J74" s="150"/>
    </row>
    <row r="75" spans="1:10" s="2" customFormat="1" ht="15">
      <c r="A75" s="95" t="s">
        <v>73</v>
      </c>
      <c r="B75" s="41"/>
      <c r="C75" s="41" t="s">
        <v>76</v>
      </c>
      <c r="D75" s="41"/>
      <c r="E75" s="41" t="s">
        <v>16</v>
      </c>
      <c r="F75" s="41"/>
      <c r="G75" s="252"/>
      <c r="H75" s="252"/>
      <c r="I75" s="252"/>
      <c r="J75" s="43"/>
    </row>
    <row r="76" spans="1:10" s="2" customFormat="1" ht="15" customHeight="1">
      <c r="A76" s="212" t="s">
        <v>47</v>
      </c>
      <c r="B76" s="213"/>
      <c r="C76" s="213"/>
      <c r="D76" s="213"/>
      <c r="E76" s="213" t="s">
        <v>48</v>
      </c>
      <c r="F76" s="213"/>
      <c r="G76" s="213"/>
      <c r="H76" s="213"/>
      <c r="I76" s="213"/>
      <c r="J76" s="214"/>
    </row>
    <row r="77" spans="1:10" s="2" customFormat="1" ht="15.75" thickBot="1">
      <c r="A77" s="170"/>
      <c r="B77" s="171"/>
      <c r="C77" s="171"/>
      <c r="D77" s="171"/>
      <c r="E77" s="171"/>
      <c r="F77" s="171"/>
      <c r="G77" s="171"/>
      <c r="H77" s="171"/>
      <c r="I77" s="171"/>
      <c r="J77" s="172"/>
    </row>
    <row r="78" s="2" customFormat="1" ht="15.75" thickBot="1"/>
    <row r="79" spans="1:10" s="2" customFormat="1" ht="50.25" customHeight="1">
      <c r="A79" s="241" t="s">
        <v>159</v>
      </c>
      <c r="B79" s="245"/>
      <c r="C79" s="245"/>
      <c r="D79" s="245"/>
      <c r="E79" s="245"/>
      <c r="F79" s="245"/>
      <c r="G79" s="245"/>
      <c r="H79" s="245"/>
      <c r="I79" s="245"/>
      <c r="J79" s="246"/>
    </row>
    <row r="80" spans="1:10" s="2" customFormat="1" ht="15">
      <c r="A80" s="244" t="s">
        <v>30</v>
      </c>
      <c r="B80" s="230"/>
      <c r="C80" s="230"/>
      <c r="D80" s="230"/>
      <c r="E80" s="230"/>
      <c r="F80" s="230"/>
      <c r="G80" s="230" t="s">
        <v>31</v>
      </c>
      <c r="H80" s="230"/>
      <c r="I80" s="230" t="s">
        <v>32</v>
      </c>
      <c r="J80" s="231"/>
    </row>
    <row r="81" spans="1:10" s="2" customFormat="1" ht="15" customHeight="1">
      <c r="A81" s="69" t="s">
        <v>77</v>
      </c>
      <c r="B81" s="70"/>
      <c r="C81" s="70"/>
      <c r="D81" s="70"/>
      <c r="E81" s="70"/>
      <c r="F81" s="57"/>
      <c r="G81" s="186" t="s">
        <v>51</v>
      </c>
      <c r="H81" s="187"/>
      <c r="I81" s="250">
        <v>1</v>
      </c>
      <c r="J81" s="251"/>
    </row>
    <row r="82" spans="1:10" s="2" customFormat="1" ht="15">
      <c r="A82" s="248" t="s">
        <v>79</v>
      </c>
      <c r="B82" s="249"/>
      <c r="C82" s="249"/>
      <c r="D82" s="249"/>
      <c r="E82" s="249"/>
      <c r="F82" s="187"/>
      <c r="G82" s="186" t="s">
        <v>51</v>
      </c>
      <c r="H82" s="187"/>
      <c r="I82" s="250">
        <v>1</v>
      </c>
      <c r="J82" s="251"/>
    </row>
    <row r="83" spans="1:10" s="2" customFormat="1" ht="15">
      <c r="A83" s="248" t="s">
        <v>78</v>
      </c>
      <c r="B83" s="249"/>
      <c r="C83" s="249"/>
      <c r="D83" s="249"/>
      <c r="E83" s="249"/>
      <c r="F83" s="187"/>
      <c r="G83" s="186" t="s">
        <v>51</v>
      </c>
      <c r="H83" s="187"/>
      <c r="I83" s="250">
        <v>1</v>
      </c>
      <c r="J83" s="251"/>
    </row>
    <row r="84" spans="1:10" s="2" customFormat="1" ht="15">
      <c r="A84" s="248" t="s">
        <v>80</v>
      </c>
      <c r="B84" s="249"/>
      <c r="C84" s="249"/>
      <c r="D84" s="249"/>
      <c r="E84" s="249"/>
      <c r="F84" s="187"/>
      <c r="G84" s="186" t="s">
        <v>51</v>
      </c>
      <c r="H84" s="187"/>
      <c r="I84" s="250">
        <v>1</v>
      </c>
      <c r="J84" s="251"/>
    </row>
    <row r="85" spans="1:10" s="2" customFormat="1" ht="15">
      <c r="A85" s="232" t="s">
        <v>33</v>
      </c>
      <c r="B85" s="233"/>
      <c r="C85" s="233"/>
      <c r="D85" s="233"/>
      <c r="E85" s="233"/>
      <c r="F85" s="233"/>
      <c r="G85" s="233"/>
      <c r="H85" s="234"/>
      <c r="I85" s="235">
        <f>(SUM(I81:J84)/4)</f>
        <v>1</v>
      </c>
      <c r="J85" s="236"/>
    </row>
    <row r="86" spans="1:10" s="2" customFormat="1" ht="15" customHeight="1">
      <c r="A86" s="212" t="s">
        <v>34</v>
      </c>
      <c r="B86" s="213"/>
      <c r="C86" s="213" t="s">
        <v>35</v>
      </c>
      <c r="D86" s="213"/>
      <c r="E86" s="213" t="s">
        <v>36</v>
      </c>
      <c r="F86" s="213"/>
      <c r="G86" s="213" t="s">
        <v>37</v>
      </c>
      <c r="H86" s="213"/>
      <c r="I86" s="213" t="s">
        <v>38</v>
      </c>
      <c r="J86" s="214"/>
    </row>
    <row r="87" spans="1:10" s="2" customFormat="1" ht="15" customHeight="1">
      <c r="A87" s="173" t="s">
        <v>83</v>
      </c>
      <c r="B87" s="174"/>
      <c r="C87" s="253" t="s">
        <v>41</v>
      </c>
      <c r="D87" s="174"/>
      <c r="E87" s="253">
        <v>3</v>
      </c>
      <c r="F87" s="174"/>
      <c r="G87" s="163">
        <v>10</v>
      </c>
      <c r="H87" s="164"/>
      <c r="I87" s="262">
        <f>G87/E87</f>
        <v>3.3333333333333335</v>
      </c>
      <c r="J87" s="263"/>
    </row>
    <row r="88" spans="1:10" s="2" customFormat="1" ht="15" customHeight="1">
      <c r="A88" s="173" t="s">
        <v>81</v>
      </c>
      <c r="B88" s="174"/>
      <c r="C88" s="253" t="s">
        <v>41</v>
      </c>
      <c r="D88" s="174"/>
      <c r="E88" s="253">
        <v>7</v>
      </c>
      <c r="F88" s="174"/>
      <c r="G88" s="163">
        <v>9</v>
      </c>
      <c r="H88" s="164"/>
      <c r="I88" s="262">
        <f>G88/E88</f>
        <v>1.2857142857142858</v>
      </c>
      <c r="J88" s="263"/>
    </row>
    <row r="89" spans="1:10" s="2" customFormat="1" ht="15">
      <c r="A89" s="204" t="s">
        <v>39</v>
      </c>
      <c r="B89" s="205"/>
      <c r="C89" s="205"/>
      <c r="D89" s="205"/>
      <c r="E89" s="205"/>
      <c r="F89" s="205"/>
      <c r="G89" s="205"/>
      <c r="H89" s="206"/>
      <c r="I89" s="207">
        <f>(SUM(I87:J88)/COUNTA(I87:J88))</f>
        <v>2.3095238095238098</v>
      </c>
      <c r="J89" s="208" t="e">
        <f>(SUM(#REF!)/COUNTA(#REF!))</f>
        <v>#REF!</v>
      </c>
    </row>
    <row r="90" spans="1:10" s="2" customFormat="1" ht="15">
      <c r="A90" s="204" t="s">
        <v>40</v>
      </c>
      <c r="B90" s="205"/>
      <c r="C90" s="205"/>
      <c r="D90" s="205"/>
      <c r="E90" s="205"/>
      <c r="F90" s="205"/>
      <c r="G90" s="205"/>
      <c r="H90" s="206"/>
      <c r="I90" s="221" t="str">
        <f>IF(I89&gt;100%,"100%",I89)</f>
        <v>100%</v>
      </c>
      <c r="J90" s="222"/>
    </row>
    <row r="91" spans="1:10" s="2" customFormat="1" ht="34.5" customHeight="1">
      <c r="A91" s="215" t="s">
        <v>57</v>
      </c>
      <c r="B91" s="206"/>
      <c r="C91" s="202" t="s">
        <v>213</v>
      </c>
      <c r="D91" s="202"/>
      <c r="E91" s="202"/>
      <c r="F91" s="202"/>
      <c r="G91" s="202"/>
      <c r="H91" s="202"/>
      <c r="I91" s="202"/>
      <c r="J91" s="203"/>
    </row>
    <row r="92" spans="1:10" s="2" customFormat="1" ht="34.5" customHeight="1">
      <c r="A92" s="215" t="s">
        <v>58</v>
      </c>
      <c r="B92" s="206"/>
      <c r="C92" s="202" t="s">
        <v>213</v>
      </c>
      <c r="D92" s="202"/>
      <c r="E92" s="202"/>
      <c r="F92" s="202"/>
      <c r="G92" s="202"/>
      <c r="H92" s="202"/>
      <c r="I92" s="202"/>
      <c r="J92" s="203"/>
    </row>
    <row r="93" spans="1:10" s="2" customFormat="1" ht="15" customHeight="1">
      <c r="A93" s="212" t="s">
        <v>43</v>
      </c>
      <c r="B93" s="213"/>
      <c r="C93" s="213" t="s">
        <v>44</v>
      </c>
      <c r="D93" s="213"/>
      <c r="E93" s="213" t="s">
        <v>45</v>
      </c>
      <c r="F93" s="213"/>
      <c r="G93" s="218" t="s">
        <v>46</v>
      </c>
      <c r="H93" s="219"/>
      <c r="I93" s="219"/>
      <c r="J93" s="220"/>
    </row>
    <row r="94" spans="1:10" s="2" customFormat="1" ht="15">
      <c r="A94" s="95" t="s">
        <v>72</v>
      </c>
      <c r="B94" s="41"/>
      <c r="C94" s="41" t="s">
        <v>55</v>
      </c>
      <c r="D94" s="41"/>
      <c r="E94" s="41" t="s">
        <v>16</v>
      </c>
      <c r="F94" s="41"/>
      <c r="G94" s="41" t="s">
        <v>104</v>
      </c>
      <c r="H94" s="41"/>
      <c r="I94" s="41"/>
      <c r="J94" s="150"/>
    </row>
    <row r="95" spans="1:10" s="2" customFormat="1" ht="15">
      <c r="A95" s="95" t="s">
        <v>82</v>
      </c>
      <c r="B95" s="41"/>
      <c r="C95" s="41" t="s">
        <v>55</v>
      </c>
      <c r="D95" s="41"/>
      <c r="E95" s="41" t="s">
        <v>14</v>
      </c>
      <c r="F95" s="41"/>
      <c r="G95" s="41"/>
      <c r="H95" s="41"/>
      <c r="I95" s="41"/>
      <c r="J95" s="150"/>
    </row>
    <row r="96" spans="1:10" s="2" customFormat="1" ht="33" customHeight="1">
      <c r="A96" s="39" t="s">
        <v>185</v>
      </c>
      <c r="B96" s="40"/>
      <c r="C96" s="41" t="s">
        <v>55</v>
      </c>
      <c r="D96" s="41"/>
      <c r="E96" s="41" t="s">
        <v>14</v>
      </c>
      <c r="F96" s="41"/>
      <c r="G96" s="56" t="s">
        <v>202</v>
      </c>
      <c r="H96" s="70"/>
      <c r="I96" s="70"/>
      <c r="J96" s="247"/>
    </row>
    <row r="97" spans="1:10" s="2" customFormat="1" ht="15">
      <c r="A97" s="212" t="s">
        <v>47</v>
      </c>
      <c r="B97" s="213"/>
      <c r="C97" s="213"/>
      <c r="D97" s="213"/>
      <c r="E97" s="213" t="s">
        <v>48</v>
      </c>
      <c r="F97" s="213"/>
      <c r="G97" s="213"/>
      <c r="H97" s="213"/>
      <c r="I97" s="213"/>
      <c r="J97" s="214"/>
    </row>
    <row r="98" spans="1:10" s="2" customFormat="1" ht="15.75" thickBot="1">
      <c r="A98" s="170"/>
      <c r="B98" s="171"/>
      <c r="C98" s="171"/>
      <c r="D98" s="171"/>
      <c r="E98" s="171"/>
      <c r="F98" s="171"/>
      <c r="G98" s="171"/>
      <c r="H98" s="171"/>
      <c r="I98" s="171"/>
      <c r="J98" s="172"/>
    </row>
    <row r="99" s="2" customFormat="1" ht="51.75" customHeight="1" thickBot="1"/>
    <row r="100" spans="1:10" s="2" customFormat="1" ht="42" customHeight="1">
      <c r="A100" s="241" t="s">
        <v>162</v>
      </c>
      <c r="B100" s="245"/>
      <c r="C100" s="245"/>
      <c r="D100" s="245"/>
      <c r="E100" s="245"/>
      <c r="F100" s="245"/>
      <c r="G100" s="245"/>
      <c r="H100" s="245"/>
      <c r="I100" s="245"/>
      <c r="J100" s="246"/>
    </row>
    <row r="101" spans="1:10" s="2" customFormat="1" ht="15">
      <c r="A101" s="244" t="s">
        <v>30</v>
      </c>
      <c r="B101" s="230"/>
      <c r="C101" s="230"/>
      <c r="D101" s="230"/>
      <c r="E101" s="230"/>
      <c r="F101" s="230"/>
      <c r="G101" s="230" t="s">
        <v>31</v>
      </c>
      <c r="H101" s="230"/>
      <c r="I101" s="230" t="s">
        <v>32</v>
      </c>
      <c r="J101" s="231"/>
    </row>
    <row r="102" spans="1:10" s="2" customFormat="1" ht="15">
      <c r="A102" s="95" t="s">
        <v>117</v>
      </c>
      <c r="B102" s="41"/>
      <c r="C102" s="41"/>
      <c r="D102" s="41"/>
      <c r="E102" s="41"/>
      <c r="F102" s="41"/>
      <c r="G102" s="41" t="s">
        <v>118</v>
      </c>
      <c r="H102" s="41"/>
      <c r="I102" s="250">
        <v>1</v>
      </c>
      <c r="J102" s="251"/>
    </row>
    <row r="103" spans="1:10" s="2" customFormat="1" ht="15">
      <c r="A103" s="95" t="s">
        <v>85</v>
      </c>
      <c r="B103" s="41"/>
      <c r="C103" s="41"/>
      <c r="D103" s="41"/>
      <c r="E103" s="41"/>
      <c r="F103" s="41"/>
      <c r="G103" s="41" t="s">
        <v>51</v>
      </c>
      <c r="H103" s="41"/>
      <c r="I103" s="250">
        <v>1</v>
      </c>
      <c r="J103" s="251"/>
    </row>
    <row r="104" spans="1:10" s="2" customFormat="1" ht="15">
      <c r="A104" s="95" t="s">
        <v>86</v>
      </c>
      <c r="B104" s="41"/>
      <c r="C104" s="41"/>
      <c r="D104" s="41"/>
      <c r="E104" s="41"/>
      <c r="F104" s="41"/>
      <c r="G104" s="41" t="s">
        <v>51</v>
      </c>
      <c r="H104" s="41"/>
      <c r="I104" s="250">
        <v>1</v>
      </c>
      <c r="J104" s="251"/>
    </row>
    <row r="105" spans="1:10" s="2" customFormat="1" ht="15" customHeight="1">
      <c r="A105" s="232" t="s">
        <v>33</v>
      </c>
      <c r="B105" s="233"/>
      <c r="C105" s="233"/>
      <c r="D105" s="233"/>
      <c r="E105" s="233"/>
      <c r="F105" s="233"/>
      <c r="G105" s="233"/>
      <c r="H105" s="234"/>
      <c r="I105" s="235">
        <f>(SUM(I103:J104)/2)</f>
        <v>1</v>
      </c>
      <c r="J105" s="236"/>
    </row>
    <row r="106" spans="1:10" s="2" customFormat="1" ht="15" customHeight="1">
      <c r="A106" s="212" t="s">
        <v>34</v>
      </c>
      <c r="B106" s="213"/>
      <c r="C106" s="213" t="s">
        <v>35</v>
      </c>
      <c r="D106" s="213"/>
      <c r="E106" s="213" t="s">
        <v>36</v>
      </c>
      <c r="F106" s="213"/>
      <c r="G106" s="213" t="s">
        <v>37</v>
      </c>
      <c r="H106" s="213"/>
      <c r="I106" s="213" t="s">
        <v>38</v>
      </c>
      <c r="J106" s="214"/>
    </row>
    <row r="107" spans="1:10" s="2" customFormat="1" ht="15" customHeight="1">
      <c r="A107" s="225" t="s">
        <v>71</v>
      </c>
      <c r="B107" s="226"/>
      <c r="C107" s="226" t="s">
        <v>56</v>
      </c>
      <c r="D107" s="226"/>
      <c r="E107" s="226">
        <v>1</v>
      </c>
      <c r="F107" s="226"/>
      <c r="G107" s="226">
        <v>1</v>
      </c>
      <c r="H107" s="226"/>
      <c r="I107" s="258">
        <f>G107/E107</f>
        <v>1</v>
      </c>
      <c r="J107" s="259"/>
    </row>
    <row r="108" spans="1:10" s="2" customFormat="1" ht="15" customHeight="1">
      <c r="A108" s="225" t="s">
        <v>119</v>
      </c>
      <c r="B108" s="226"/>
      <c r="C108" s="226" t="s">
        <v>91</v>
      </c>
      <c r="D108" s="226"/>
      <c r="E108" s="260">
        <v>1</v>
      </c>
      <c r="F108" s="226"/>
      <c r="G108" s="261">
        <v>1</v>
      </c>
      <c r="H108" s="261"/>
      <c r="I108" s="258">
        <f>G108/E108</f>
        <v>1</v>
      </c>
      <c r="J108" s="259"/>
    </row>
    <row r="109" spans="1:10" s="2" customFormat="1" ht="15">
      <c r="A109" s="225" t="s">
        <v>120</v>
      </c>
      <c r="B109" s="226"/>
      <c r="C109" s="226" t="s">
        <v>91</v>
      </c>
      <c r="D109" s="226"/>
      <c r="E109" s="260">
        <v>1</v>
      </c>
      <c r="F109" s="226"/>
      <c r="G109" s="261">
        <v>1</v>
      </c>
      <c r="H109" s="261"/>
      <c r="I109" s="258">
        <f>G109/E109</f>
        <v>1</v>
      </c>
      <c r="J109" s="259"/>
    </row>
    <row r="110" spans="1:10" s="2" customFormat="1" ht="15">
      <c r="A110" s="204" t="s">
        <v>39</v>
      </c>
      <c r="B110" s="205"/>
      <c r="C110" s="205"/>
      <c r="D110" s="205"/>
      <c r="E110" s="205"/>
      <c r="F110" s="205"/>
      <c r="G110" s="205"/>
      <c r="H110" s="206"/>
      <c r="I110" s="207">
        <f>(SUM(I107:J109)/COUNTA(I107:J109))</f>
        <v>1</v>
      </c>
      <c r="J110" s="208" t="e">
        <f>(SUM(J104:K104)/COUNTA(J104:K104))</f>
        <v>#DIV/0!</v>
      </c>
    </row>
    <row r="111" spans="1:10" s="2" customFormat="1" ht="15">
      <c r="A111" s="204" t="s">
        <v>40</v>
      </c>
      <c r="B111" s="205"/>
      <c r="C111" s="205"/>
      <c r="D111" s="205"/>
      <c r="E111" s="205"/>
      <c r="F111" s="205"/>
      <c r="G111" s="205"/>
      <c r="H111" s="206"/>
      <c r="I111" s="221">
        <f>IF(I110&gt;100%,"100%",I110)</f>
        <v>1</v>
      </c>
      <c r="J111" s="222"/>
    </row>
    <row r="112" spans="1:10" s="2" customFormat="1" ht="15">
      <c r="A112" s="215" t="s">
        <v>57</v>
      </c>
      <c r="B112" s="206"/>
      <c r="C112" s="223"/>
      <c r="D112" s="223"/>
      <c r="E112" s="223"/>
      <c r="F112" s="223"/>
      <c r="G112" s="223"/>
      <c r="H112" s="223"/>
      <c r="I112" s="223"/>
      <c r="J112" s="224"/>
    </row>
    <row r="113" spans="1:10" s="2" customFormat="1" ht="52.5" customHeight="1">
      <c r="A113" s="215" t="s">
        <v>58</v>
      </c>
      <c r="B113" s="206"/>
      <c r="C113" s="216" t="s">
        <v>212</v>
      </c>
      <c r="D113" s="216"/>
      <c r="E113" s="216"/>
      <c r="F113" s="216"/>
      <c r="G113" s="216"/>
      <c r="H113" s="216"/>
      <c r="I113" s="216"/>
      <c r="J113" s="217"/>
    </row>
    <row r="114" spans="1:10" s="2" customFormat="1" ht="15" customHeight="1">
      <c r="A114" s="212" t="s">
        <v>43</v>
      </c>
      <c r="B114" s="213"/>
      <c r="C114" s="213" t="s">
        <v>44</v>
      </c>
      <c r="D114" s="213"/>
      <c r="E114" s="213" t="s">
        <v>45</v>
      </c>
      <c r="F114" s="213"/>
      <c r="G114" s="218" t="s">
        <v>46</v>
      </c>
      <c r="H114" s="219"/>
      <c r="I114" s="219"/>
      <c r="J114" s="220"/>
    </row>
    <row r="115" spans="1:10" s="2" customFormat="1" ht="15">
      <c r="A115" s="95" t="s">
        <v>92</v>
      </c>
      <c r="B115" s="41"/>
      <c r="C115" s="41" t="s">
        <v>55</v>
      </c>
      <c r="D115" s="41"/>
      <c r="E115" s="41" t="s">
        <v>16</v>
      </c>
      <c r="F115" s="41"/>
      <c r="G115" s="209" t="s">
        <v>104</v>
      </c>
      <c r="H115" s="210"/>
      <c r="I115" s="210"/>
      <c r="J115" s="211"/>
    </row>
    <row r="116" spans="1:10" s="2" customFormat="1" ht="15" customHeight="1">
      <c r="A116" s="95" t="s">
        <v>69</v>
      </c>
      <c r="B116" s="41"/>
      <c r="C116" s="41" t="s">
        <v>55</v>
      </c>
      <c r="D116" s="41"/>
      <c r="E116" s="41" t="s">
        <v>16</v>
      </c>
      <c r="F116" s="41"/>
      <c r="G116" s="252"/>
      <c r="H116" s="252"/>
      <c r="I116" s="252"/>
      <c r="J116" s="43"/>
    </row>
    <row r="117" spans="1:10" s="2" customFormat="1" ht="15">
      <c r="A117" s="212" t="s">
        <v>47</v>
      </c>
      <c r="B117" s="213"/>
      <c r="C117" s="213"/>
      <c r="D117" s="213"/>
      <c r="E117" s="213" t="s">
        <v>48</v>
      </c>
      <c r="F117" s="213"/>
      <c r="G117" s="213"/>
      <c r="H117" s="213"/>
      <c r="I117" s="213"/>
      <c r="J117" s="214"/>
    </row>
    <row r="118" spans="1:10" s="2" customFormat="1" ht="15.75" thickBot="1">
      <c r="A118" s="170"/>
      <c r="B118" s="171"/>
      <c r="C118" s="171"/>
      <c r="D118" s="171"/>
      <c r="E118" s="171"/>
      <c r="F118" s="171"/>
      <c r="G118" s="171"/>
      <c r="H118" s="171"/>
      <c r="I118" s="171"/>
      <c r="J118" s="172"/>
    </row>
    <row r="119" spans="1:10" s="2" customFormat="1" ht="63.75" customHeight="1" thickBot="1">
      <c r="A119" s="27"/>
      <c r="B119" s="27"/>
      <c r="C119" s="27"/>
      <c r="D119" s="27"/>
      <c r="E119" s="27"/>
      <c r="F119" s="27"/>
      <c r="G119" s="27"/>
      <c r="H119" s="27"/>
      <c r="I119" s="27"/>
      <c r="J119" s="27"/>
    </row>
    <row r="120" spans="1:10" s="2" customFormat="1" ht="53.25" customHeight="1">
      <c r="A120" s="241" t="s">
        <v>160</v>
      </c>
      <c r="B120" s="242"/>
      <c r="C120" s="242"/>
      <c r="D120" s="242"/>
      <c r="E120" s="242"/>
      <c r="F120" s="242"/>
      <c r="G120" s="242"/>
      <c r="H120" s="242"/>
      <c r="I120" s="242"/>
      <c r="J120" s="243"/>
    </row>
    <row r="121" spans="1:10" s="2" customFormat="1" ht="15">
      <c r="A121" s="244" t="s">
        <v>30</v>
      </c>
      <c r="B121" s="230"/>
      <c r="C121" s="230"/>
      <c r="D121" s="230"/>
      <c r="E121" s="230"/>
      <c r="F121" s="230"/>
      <c r="G121" s="230" t="s">
        <v>31</v>
      </c>
      <c r="H121" s="230"/>
      <c r="I121" s="230" t="s">
        <v>32</v>
      </c>
      <c r="J121" s="231"/>
    </row>
    <row r="122" spans="1:10" s="2" customFormat="1" ht="15">
      <c r="A122" s="237" t="s">
        <v>121</v>
      </c>
      <c r="B122" s="238"/>
      <c r="C122" s="238"/>
      <c r="D122" s="238"/>
      <c r="E122" s="238"/>
      <c r="F122" s="239"/>
      <c r="G122" s="41" t="s">
        <v>122</v>
      </c>
      <c r="H122" s="41"/>
      <c r="I122" s="240"/>
      <c r="J122" s="224"/>
    </row>
    <row r="123" spans="1:10" s="2" customFormat="1" ht="15" customHeight="1">
      <c r="A123" s="232" t="s">
        <v>33</v>
      </c>
      <c r="B123" s="233"/>
      <c r="C123" s="233"/>
      <c r="D123" s="233"/>
      <c r="E123" s="233"/>
      <c r="F123" s="233"/>
      <c r="G123" s="233"/>
      <c r="H123" s="234"/>
      <c r="I123" s="235">
        <f>(SUM(I122:J122)/2)</f>
        <v>0</v>
      </c>
      <c r="J123" s="236"/>
    </row>
    <row r="124" spans="1:10" s="2" customFormat="1" ht="15" customHeight="1">
      <c r="A124" s="212" t="s">
        <v>34</v>
      </c>
      <c r="B124" s="213"/>
      <c r="C124" s="213" t="s">
        <v>35</v>
      </c>
      <c r="D124" s="213"/>
      <c r="E124" s="213" t="s">
        <v>36</v>
      </c>
      <c r="F124" s="213"/>
      <c r="G124" s="213" t="s">
        <v>37</v>
      </c>
      <c r="H124" s="213"/>
      <c r="I124" s="213" t="s">
        <v>38</v>
      </c>
      <c r="J124" s="214"/>
    </row>
    <row r="125" spans="1:10" s="2" customFormat="1" ht="15">
      <c r="A125" s="225" t="s">
        <v>74</v>
      </c>
      <c r="B125" s="226"/>
      <c r="C125" s="226" t="s">
        <v>65</v>
      </c>
      <c r="D125" s="226"/>
      <c r="E125" s="226" t="s">
        <v>66</v>
      </c>
      <c r="F125" s="226"/>
      <c r="G125" s="227" t="s">
        <v>66</v>
      </c>
      <c r="H125" s="227"/>
      <c r="I125" s="228">
        <v>1</v>
      </c>
      <c r="J125" s="229"/>
    </row>
    <row r="126" spans="1:10" s="2" customFormat="1" ht="15">
      <c r="A126" s="204" t="s">
        <v>39</v>
      </c>
      <c r="B126" s="205"/>
      <c r="C126" s="205"/>
      <c r="D126" s="205"/>
      <c r="E126" s="205"/>
      <c r="F126" s="205"/>
      <c r="G126" s="205"/>
      <c r="H126" s="206"/>
      <c r="I126" s="207">
        <f>(SUM(I125:J125)/COUNTA(I125:J125))</f>
        <v>1</v>
      </c>
      <c r="J126" s="208" t="e">
        <f>(SUM(J124:K124)/COUNTA(J124:K124))</f>
        <v>#DIV/0!</v>
      </c>
    </row>
    <row r="127" spans="1:10" s="2" customFormat="1" ht="15">
      <c r="A127" s="204" t="s">
        <v>40</v>
      </c>
      <c r="B127" s="205"/>
      <c r="C127" s="205"/>
      <c r="D127" s="205"/>
      <c r="E127" s="205"/>
      <c r="F127" s="205"/>
      <c r="G127" s="205"/>
      <c r="H127" s="206"/>
      <c r="I127" s="221">
        <f>IF(I126&gt;100%,"100%",I126)</f>
        <v>1</v>
      </c>
      <c r="J127" s="222"/>
    </row>
    <row r="128" spans="1:10" s="2" customFormat="1" ht="15">
      <c r="A128" s="215" t="s">
        <v>57</v>
      </c>
      <c r="B128" s="206"/>
      <c r="C128" s="223"/>
      <c r="D128" s="223"/>
      <c r="E128" s="223"/>
      <c r="F128" s="223"/>
      <c r="G128" s="223"/>
      <c r="H128" s="223"/>
      <c r="I128" s="223"/>
      <c r="J128" s="224"/>
    </row>
    <row r="129" spans="1:10" s="2" customFormat="1" ht="35.25" customHeight="1">
      <c r="A129" s="215" t="s">
        <v>58</v>
      </c>
      <c r="B129" s="206"/>
      <c r="C129" s="216" t="s">
        <v>211</v>
      </c>
      <c r="D129" s="216"/>
      <c r="E129" s="216"/>
      <c r="F129" s="216"/>
      <c r="G129" s="216"/>
      <c r="H129" s="216"/>
      <c r="I129" s="216"/>
      <c r="J129" s="217"/>
    </row>
    <row r="130" spans="1:10" s="2" customFormat="1" ht="15">
      <c r="A130" s="212" t="s">
        <v>43</v>
      </c>
      <c r="B130" s="213"/>
      <c r="C130" s="213" t="s">
        <v>44</v>
      </c>
      <c r="D130" s="213"/>
      <c r="E130" s="213" t="s">
        <v>45</v>
      </c>
      <c r="F130" s="213"/>
      <c r="G130" s="218" t="s">
        <v>46</v>
      </c>
      <c r="H130" s="219"/>
      <c r="I130" s="219"/>
      <c r="J130" s="220"/>
    </row>
    <row r="131" spans="1:10" s="2" customFormat="1" ht="15" customHeight="1">
      <c r="A131" s="95" t="s">
        <v>72</v>
      </c>
      <c r="B131" s="41"/>
      <c r="C131" s="41" t="s">
        <v>55</v>
      </c>
      <c r="D131" s="41"/>
      <c r="E131" s="41" t="s">
        <v>16</v>
      </c>
      <c r="F131" s="41"/>
      <c r="G131" s="41" t="s">
        <v>104</v>
      </c>
      <c r="H131" s="41"/>
      <c r="I131" s="41"/>
      <c r="J131" s="150"/>
    </row>
    <row r="132" spans="1:10" s="2" customFormat="1" ht="50.25" customHeight="1">
      <c r="A132" s="95" t="s">
        <v>123</v>
      </c>
      <c r="B132" s="41"/>
      <c r="C132" s="41" t="s">
        <v>55</v>
      </c>
      <c r="D132" s="41"/>
      <c r="E132" s="41" t="s">
        <v>15</v>
      </c>
      <c r="F132" s="41"/>
      <c r="G132" s="209" t="s">
        <v>187</v>
      </c>
      <c r="H132" s="210"/>
      <c r="I132" s="210"/>
      <c r="J132" s="211"/>
    </row>
    <row r="133" spans="1:10" s="2" customFormat="1" ht="15">
      <c r="A133" s="212" t="s">
        <v>47</v>
      </c>
      <c r="B133" s="213"/>
      <c r="C133" s="213"/>
      <c r="D133" s="213"/>
      <c r="E133" s="213" t="s">
        <v>48</v>
      </c>
      <c r="F133" s="213"/>
      <c r="G133" s="213"/>
      <c r="H133" s="213"/>
      <c r="I133" s="213"/>
      <c r="J133" s="214"/>
    </row>
    <row r="134" spans="1:10" s="2" customFormat="1" ht="15.75" thickBot="1">
      <c r="A134" s="170"/>
      <c r="B134" s="171"/>
      <c r="C134" s="171"/>
      <c r="D134" s="171"/>
      <c r="E134" s="171"/>
      <c r="F134" s="171"/>
      <c r="G134" s="171"/>
      <c r="H134" s="171"/>
      <c r="I134" s="171"/>
      <c r="J134" s="172"/>
    </row>
    <row r="135" s="2" customFormat="1" ht="15"/>
  </sheetData>
  <sheetProtection/>
  <mergeCells count="344">
    <mergeCell ref="I105:J105"/>
    <mergeCell ref="I110:J110"/>
    <mergeCell ref="A111:H111"/>
    <mergeCell ref="I111:J111"/>
    <mergeCell ref="A105:H105"/>
    <mergeCell ref="A103:F103"/>
    <mergeCell ref="G103:H103"/>
    <mergeCell ref="I103:J103"/>
    <mergeCell ref="E106:F106"/>
    <mergeCell ref="E107:F107"/>
    <mergeCell ref="A109:B109"/>
    <mergeCell ref="C109:D109"/>
    <mergeCell ref="E109:F109"/>
    <mergeCell ref="G109:H109"/>
    <mergeCell ref="G107:H107"/>
    <mergeCell ref="G106:H106"/>
    <mergeCell ref="A104:F104"/>
    <mergeCell ref="G104:H104"/>
    <mergeCell ref="I104:J104"/>
    <mergeCell ref="A101:F101"/>
    <mergeCell ref="G101:H101"/>
    <mergeCell ref="I101:J101"/>
    <mergeCell ref="A102:F102"/>
    <mergeCell ref="G102:H102"/>
    <mergeCell ref="I102:J102"/>
    <mergeCell ref="A31:B31"/>
    <mergeCell ref="C31:D31"/>
    <mergeCell ref="E31:F31"/>
    <mergeCell ref="G31:H31"/>
    <mergeCell ref="I31:J31"/>
    <mergeCell ref="A29:B29"/>
    <mergeCell ref="C29:D29"/>
    <mergeCell ref="E29:F29"/>
    <mergeCell ref="G29:H29"/>
    <mergeCell ref="I29:J29"/>
    <mergeCell ref="F7:J7"/>
    <mergeCell ref="A9:J9"/>
    <mergeCell ref="A10:J10"/>
    <mergeCell ref="I26:J26"/>
    <mergeCell ref="A27:F27"/>
    <mergeCell ref="G27:H27"/>
    <mergeCell ref="I27:J27"/>
    <mergeCell ref="A26:F26"/>
    <mergeCell ref="G26:H26"/>
    <mergeCell ref="A23:J23"/>
    <mergeCell ref="F5:J5"/>
    <mergeCell ref="A11:A14"/>
    <mergeCell ref="B11:B14"/>
    <mergeCell ref="C11:C14"/>
    <mergeCell ref="D11:D14"/>
    <mergeCell ref="E11:I11"/>
    <mergeCell ref="J11:J13"/>
    <mergeCell ref="A6:E6"/>
    <mergeCell ref="F6:J6"/>
    <mergeCell ref="A7:E7"/>
    <mergeCell ref="A46:F46"/>
    <mergeCell ref="G46:H46"/>
    <mergeCell ref="I46:J46"/>
    <mergeCell ref="A36:B36"/>
    <mergeCell ref="A21:I21"/>
    <mergeCell ref="A1:J1"/>
    <mergeCell ref="A3:J3"/>
    <mergeCell ref="A4:E4"/>
    <mergeCell ref="F4:J4"/>
    <mergeCell ref="A5:E5"/>
    <mergeCell ref="C36:J36"/>
    <mergeCell ref="A37:B37"/>
    <mergeCell ref="C37:D37"/>
    <mergeCell ref="E37:F37"/>
    <mergeCell ref="G37:J37"/>
    <mergeCell ref="A38:B38"/>
    <mergeCell ref="C38:D38"/>
    <mergeCell ref="E38:F38"/>
    <mergeCell ref="G38:J38"/>
    <mergeCell ref="I51:J51"/>
    <mergeCell ref="I49:J49"/>
    <mergeCell ref="A50:B50"/>
    <mergeCell ref="C50:D50"/>
    <mergeCell ref="E50:F50"/>
    <mergeCell ref="G50:H50"/>
    <mergeCell ref="I50:J50"/>
    <mergeCell ref="A52:H52"/>
    <mergeCell ref="A62:F62"/>
    <mergeCell ref="G62:H62"/>
    <mergeCell ref="I62:J62"/>
    <mergeCell ref="A60:J60"/>
    <mergeCell ref="A61:F61"/>
    <mergeCell ref="G61:H61"/>
    <mergeCell ref="I61:J61"/>
    <mergeCell ref="A55:B55"/>
    <mergeCell ref="A57:D57"/>
    <mergeCell ref="E48:F48"/>
    <mergeCell ref="A49:B49"/>
    <mergeCell ref="C49:D49"/>
    <mergeCell ref="E49:F49"/>
    <mergeCell ref="G49:H49"/>
    <mergeCell ref="A51:H51"/>
    <mergeCell ref="C68:D68"/>
    <mergeCell ref="E68:F68"/>
    <mergeCell ref="G68:H68"/>
    <mergeCell ref="I65:J65"/>
    <mergeCell ref="G64:H64"/>
    <mergeCell ref="I64:J64"/>
    <mergeCell ref="A64:F64"/>
    <mergeCell ref="A65:H65"/>
    <mergeCell ref="I68:J68"/>
    <mergeCell ref="C67:D67"/>
    <mergeCell ref="A89:H89"/>
    <mergeCell ref="I89:J89"/>
    <mergeCell ref="A87:B87"/>
    <mergeCell ref="A88:B88"/>
    <mergeCell ref="I66:J66"/>
    <mergeCell ref="I67:J67"/>
    <mergeCell ref="A68:B68"/>
    <mergeCell ref="A66:B66"/>
    <mergeCell ref="C66:D66"/>
    <mergeCell ref="E66:F66"/>
    <mergeCell ref="C87:D87"/>
    <mergeCell ref="E87:F87"/>
    <mergeCell ref="G87:H87"/>
    <mergeCell ref="I87:J87"/>
    <mergeCell ref="C88:D88"/>
    <mergeCell ref="E88:F88"/>
    <mergeCell ref="G88:H88"/>
    <mergeCell ref="I88:J88"/>
    <mergeCell ref="I106:J106"/>
    <mergeCell ref="I107:J107"/>
    <mergeCell ref="A108:B108"/>
    <mergeCell ref="C108:D108"/>
    <mergeCell ref="E108:F108"/>
    <mergeCell ref="G108:H108"/>
    <mergeCell ref="A106:B106"/>
    <mergeCell ref="A107:B107"/>
    <mergeCell ref="C107:D107"/>
    <mergeCell ref="C106:D106"/>
    <mergeCell ref="G116:J116"/>
    <mergeCell ref="I108:J108"/>
    <mergeCell ref="I109:J109"/>
    <mergeCell ref="A112:B112"/>
    <mergeCell ref="A113:B113"/>
    <mergeCell ref="C114:D114"/>
    <mergeCell ref="E114:F114"/>
    <mergeCell ref="C112:J112"/>
    <mergeCell ref="C113:J113"/>
    <mergeCell ref="A110:H110"/>
    <mergeCell ref="E67:F67"/>
    <mergeCell ref="G67:H67"/>
    <mergeCell ref="C54:J54"/>
    <mergeCell ref="C55:D55"/>
    <mergeCell ref="E55:F55"/>
    <mergeCell ref="G55:J55"/>
    <mergeCell ref="C56:D56"/>
    <mergeCell ref="E56:F56"/>
    <mergeCell ref="G56:J56"/>
    <mergeCell ref="I63:J63"/>
    <mergeCell ref="I52:J52"/>
    <mergeCell ref="I47:J47"/>
    <mergeCell ref="G48:H48"/>
    <mergeCell ref="I48:J48"/>
    <mergeCell ref="A70:H70"/>
    <mergeCell ref="I70:J70"/>
    <mergeCell ref="E57:J57"/>
    <mergeCell ref="A58:D58"/>
    <mergeCell ref="E58:J58"/>
    <mergeCell ref="G66:H66"/>
    <mergeCell ref="A69:H69"/>
    <mergeCell ref="I69:J69"/>
    <mergeCell ref="A53:B53"/>
    <mergeCell ref="C53:J53"/>
    <mergeCell ref="A54:B54"/>
    <mergeCell ref="C71:J71"/>
    <mergeCell ref="A56:B56"/>
    <mergeCell ref="A63:F63"/>
    <mergeCell ref="G63:H63"/>
    <mergeCell ref="A67:B67"/>
    <mergeCell ref="C72:J72"/>
    <mergeCell ref="A73:B73"/>
    <mergeCell ref="C73:D73"/>
    <mergeCell ref="E73:F73"/>
    <mergeCell ref="G73:J73"/>
    <mergeCell ref="A71:B71"/>
    <mergeCell ref="A72:B72"/>
    <mergeCell ref="E76:J76"/>
    <mergeCell ref="A77:D77"/>
    <mergeCell ref="E77:J77"/>
    <mergeCell ref="A74:B74"/>
    <mergeCell ref="C74:D74"/>
    <mergeCell ref="E74:F74"/>
    <mergeCell ref="G74:J74"/>
    <mergeCell ref="I80:J80"/>
    <mergeCell ref="I81:J81"/>
    <mergeCell ref="A85:H85"/>
    <mergeCell ref="I85:J85"/>
    <mergeCell ref="I86:J86"/>
    <mergeCell ref="A75:B75"/>
    <mergeCell ref="C75:D75"/>
    <mergeCell ref="E75:F75"/>
    <mergeCell ref="G75:J75"/>
    <mergeCell ref="A76:D76"/>
    <mergeCell ref="A86:B86"/>
    <mergeCell ref="C86:D86"/>
    <mergeCell ref="E86:F86"/>
    <mergeCell ref="G86:H86"/>
    <mergeCell ref="G83:H83"/>
    <mergeCell ref="I83:J83"/>
    <mergeCell ref="G84:H84"/>
    <mergeCell ref="I84:J84"/>
    <mergeCell ref="A79:J79"/>
    <mergeCell ref="A81:F81"/>
    <mergeCell ref="G81:H81"/>
    <mergeCell ref="A82:F82"/>
    <mergeCell ref="A83:F83"/>
    <mergeCell ref="A84:F84"/>
    <mergeCell ref="G82:H82"/>
    <mergeCell ref="I82:J82"/>
    <mergeCell ref="A80:F80"/>
    <mergeCell ref="G80:H80"/>
    <mergeCell ref="G94:J94"/>
    <mergeCell ref="A90:H90"/>
    <mergeCell ref="A91:B91"/>
    <mergeCell ref="I90:J90"/>
    <mergeCell ref="C91:J91"/>
    <mergeCell ref="A92:B92"/>
    <mergeCell ref="C92:J92"/>
    <mergeCell ref="A93:B93"/>
    <mergeCell ref="C93:D93"/>
    <mergeCell ref="E93:F93"/>
    <mergeCell ref="A95:B95"/>
    <mergeCell ref="C95:D95"/>
    <mergeCell ref="E95:F95"/>
    <mergeCell ref="G95:J95"/>
    <mergeCell ref="A97:D97"/>
    <mergeCell ref="G93:J93"/>
    <mergeCell ref="E97:J97"/>
    <mergeCell ref="A94:B94"/>
    <mergeCell ref="C94:D94"/>
    <mergeCell ref="E94:F94"/>
    <mergeCell ref="A120:J120"/>
    <mergeCell ref="A121:F121"/>
    <mergeCell ref="G121:H121"/>
    <mergeCell ref="A100:J100"/>
    <mergeCell ref="A96:B96"/>
    <mergeCell ref="C96:D96"/>
    <mergeCell ref="E96:F96"/>
    <mergeCell ref="G96:J96"/>
    <mergeCell ref="A98:D98"/>
    <mergeCell ref="E98:J98"/>
    <mergeCell ref="A116:B116"/>
    <mergeCell ref="C116:D116"/>
    <mergeCell ref="E116:F116"/>
    <mergeCell ref="A122:F122"/>
    <mergeCell ref="G122:H122"/>
    <mergeCell ref="I122:J122"/>
    <mergeCell ref="A118:D118"/>
    <mergeCell ref="E118:J118"/>
    <mergeCell ref="A117:D117"/>
    <mergeCell ref="E117:J117"/>
    <mergeCell ref="A114:B114"/>
    <mergeCell ref="A115:B115"/>
    <mergeCell ref="G114:J114"/>
    <mergeCell ref="C115:D115"/>
    <mergeCell ref="E115:F115"/>
    <mergeCell ref="G115:J115"/>
    <mergeCell ref="I121:J121"/>
    <mergeCell ref="A123:H123"/>
    <mergeCell ref="I123:J123"/>
    <mergeCell ref="A124:B124"/>
    <mergeCell ref="C124:D124"/>
    <mergeCell ref="E124:F124"/>
    <mergeCell ref="G124:H124"/>
    <mergeCell ref="I124:J124"/>
    <mergeCell ref="I127:J127"/>
    <mergeCell ref="A128:B128"/>
    <mergeCell ref="C128:J128"/>
    <mergeCell ref="A125:B125"/>
    <mergeCell ref="C125:D125"/>
    <mergeCell ref="E125:F125"/>
    <mergeCell ref="G125:H125"/>
    <mergeCell ref="I125:J125"/>
    <mergeCell ref="A129:B129"/>
    <mergeCell ref="C129:J129"/>
    <mergeCell ref="A130:B130"/>
    <mergeCell ref="C130:D130"/>
    <mergeCell ref="E130:F130"/>
    <mergeCell ref="G130:J130"/>
    <mergeCell ref="A132:B132"/>
    <mergeCell ref="C132:D132"/>
    <mergeCell ref="E132:F132"/>
    <mergeCell ref="G132:J132"/>
    <mergeCell ref="A133:D133"/>
    <mergeCell ref="E133:J133"/>
    <mergeCell ref="A47:H47"/>
    <mergeCell ref="A48:B48"/>
    <mergeCell ref="C48:D48"/>
    <mergeCell ref="A131:B131"/>
    <mergeCell ref="C131:D131"/>
    <mergeCell ref="E131:F131"/>
    <mergeCell ref="G131:J131"/>
    <mergeCell ref="A126:H126"/>
    <mergeCell ref="I126:J126"/>
    <mergeCell ref="A127:H127"/>
    <mergeCell ref="A28:H28"/>
    <mergeCell ref="I28:J28"/>
    <mergeCell ref="A30:B30"/>
    <mergeCell ref="C30:D30"/>
    <mergeCell ref="E30:F30"/>
    <mergeCell ref="G30:H30"/>
    <mergeCell ref="I30:J30"/>
    <mergeCell ref="A24:F24"/>
    <mergeCell ref="G24:H24"/>
    <mergeCell ref="I24:J24"/>
    <mergeCell ref="A25:F25"/>
    <mergeCell ref="G25:H25"/>
    <mergeCell ref="I25:J25"/>
    <mergeCell ref="I32:J32"/>
    <mergeCell ref="A33:H33"/>
    <mergeCell ref="I33:J33"/>
    <mergeCell ref="A134:D134"/>
    <mergeCell ref="E134:J134"/>
    <mergeCell ref="A44:F44"/>
    <mergeCell ref="G44:H44"/>
    <mergeCell ref="I44:J44"/>
    <mergeCell ref="A45:F45"/>
    <mergeCell ref="G45:H45"/>
    <mergeCell ref="K33:L33"/>
    <mergeCell ref="K32:L32"/>
    <mergeCell ref="A34:H34"/>
    <mergeCell ref="I34:J34"/>
    <mergeCell ref="A35:B35"/>
    <mergeCell ref="C35:J35"/>
    <mergeCell ref="A32:B32"/>
    <mergeCell ref="C32:D32"/>
    <mergeCell ref="E32:F32"/>
    <mergeCell ref="G32:H32"/>
    <mergeCell ref="A42:J42"/>
    <mergeCell ref="A43:F43"/>
    <mergeCell ref="G43:H43"/>
    <mergeCell ref="K30:L30"/>
    <mergeCell ref="K31:L31"/>
    <mergeCell ref="A39:D39"/>
    <mergeCell ref="E39:J39"/>
    <mergeCell ref="A40:D40"/>
    <mergeCell ref="E40:J40"/>
    <mergeCell ref="I43:J4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L75"/>
  <sheetViews>
    <sheetView showGridLines="0" zoomScale="55" zoomScaleNormal="55" zoomScalePageLayoutView="70" workbookViewId="0" topLeftCell="A61">
      <selection activeCell="F13" sqref="F13"/>
    </sheetView>
  </sheetViews>
  <sheetFormatPr defaultColWidth="0" defaultRowHeight="15" zeroHeight="1"/>
  <cols>
    <col min="1" max="1" width="6.57421875" style="2" customWidth="1"/>
    <col min="2" max="2" width="38.8515625" style="2" customWidth="1"/>
    <col min="3" max="3" width="8.00390625" style="2" customWidth="1"/>
    <col min="4" max="4" width="20.421875" style="2" customWidth="1"/>
    <col min="5" max="5" width="15.421875" style="2" customWidth="1"/>
    <col min="6" max="6" width="11.28125" style="2" customWidth="1"/>
    <col min="7" max="9" width="15.7109375" style="2" customWidth="1"/>
    <col min="10" max="10" width="15.421875" style="2" customWidth="1"/>
    <col min="11" max="11" width="8.00390625" style="1" customWidth="1"/>
    <col min="12" max="12" width="9.140625" style="1" customWidth="1"/>
    <col min="13" max="26" width="0" style="1" hidden="1" customWidth="1"/>
    <col min="27" max="16384" width="9.140625" style="2" hidden="1" customWidth="1"/>
  </cols>
  <sheetData>
    <row r="1" spans="1:10" ht="33.75" customHeight="1">
      <c r="A1" s="101" t="s">
        <v>42</v>
      </c>
      <c r="B1" s="102"/>
      <c r="C1" s="102"/>
      <c r="D1" s="102"/>
      <c r="E1" s="102"/>
      <c r="F1" s="102"/>
      <c r="G1" s="102"/>
      <c r="H1" s="102"/>
      <c r="I1" s="102"/>
      <c r="J1" s="103"/>
    </row>
    <row r="2" spans="1:10" ht="15">
      <c r="A2" s="3"/>
      <c r="B2" s="4"/>
      <c r="C2" s="4"/>
      <c r="D2" s="4"/>
      <c r="E2" s="4"/>
      <c r="F2" s="4"/>
      <c r="G2" s="4"/>
      <c r="H2" s="4"/>
      <c r="I2" s="4"/>
      <c r="J2" s="5"/>
    </row>
    <row r="3" spans="1:10" ht="39" customHeight="1">
      <c r="A3" s="130" t="s">
        <v>0</v>
      </c>
      <c r="B3" s="131"/>
      <c r="C3" s="131"/>
      <c r="D3" s="131"/>
      <c r="E3" s="131"/>
      <c r="F3" s="131"/>
      <c r="G3" s="131"/>
      <c r="H3" s="131"/>
      <c r="I3" s="131"/>
      <c r="J3" s="132"/>
    </row>
    <row r="4" spans="1:10" ht="17.25" customHeight="1">
      <c r="A4" s="133" t="s">
        <v>1</v>
      </c>
      <c r="B4" s="112"/>
      <c r="C4" s="112"/>
      <c r="D4" s="112"/>
      <c r="E4" s="112"/>
      <c r="F4" s="134" t="s">
        <v>64</v>
      </c>
      <c r="G4" s="134"/>
      <c r="H4" s="134"/>
      <c r="I4" s="134"/>
      <c r="J4" s="135"/>
    </row>
    <row r="5" spans="1:10" ht="17.25" customHeight="1">
      <c r="A5" s="133" t="s">
        <v>2</v>
      </c>
      <c r="B5" s="112"/>
      <c r="C5" s="112"/>
      <c r="D5" s="112"/>
      <c r="E5" s="112"/>
      <c r="F5" s="134" t="s">
        <v>110</v>
      </c>
      <c r="G5" s="134"/>
      <c r="H5" s="134"/>
      <c r="I5" s="134"/>
      <c r="J5" s="135"/>
    </row>
    <row r="6" spans="1:10" ht="30.75" customHeight="1">
      <c r="A6" s="133" t="s">
        <v>3</v>
      </c>
      <c r="B6" s="112"/>
      <c r="C6" s="112"/>
      <c r="D6" s="112"/>
      <c r="E6" s="112"/>
      <c r="F6" s="264" t="s">
        <v>99</v>
      </c>
      <c r="G6" s="264"/>
      <c r="H6" s="264"/>
      <c r="I6" s="264"/>
      <c r="J6" s="265"/>
    </row>
    <row r="7" spans="1:10" ht="17.25" customHeight="1" thickBot="1">
      <c r="A7" s="151" t="s">
        <v>4</v>
      </c>
      <c r="B7" s="152"/>
      <c r="C7" s="152"/>
      <c r="D7" s="152"/>
      <c r="E7" s="152"/>
      <c r="F7" s="153" t="s">
        <v>101</v>
      </c>
      <c r="G7" s="153"/>
      <c r="H7" s="153"/>
      <c r="I7" s="153"/>
      <c r="J7" s="154"/>
    </row>
    <row r="8" spans="1:10" ht="15.75" thickBot="1">
      <c r="A8" s="1"/>
      <c r="B8" s="1"/>
      <c r="C8" s="1"/>
      <c r="D8" s="1"/>
      <c r="E8" s="1"/>
      <c r="F8" s="1"/>
      <c r="G8" s="1"/>
      <c r="H8" s="1"/>
      <c r="I8" s="1"/>
      <c r="J8" s="1"/>
    </row>
    <row r="9" spans="1:10" ht="15">
      <c r="A9" s="155" t="s">
        <v>5</v>
      </c>
      <c r="B9" s="156"/>
      <c r="C9" s="156"/>
      <c r="D9" s="156"/>
      <c r="E9" s="156"/>
      <c r="F9" s="156"/>
      <c r="G9" s="156"/>
      <c r="H9" s="156"/>
      <c r="I9" s="156"/>
      <c r="J9" s="157"/>
    </row>
    <row r="10" spans="1:10" ht="53.25" customHeight="1">
      <c r="A10" s="130" t="s">
        <v>6</v>
      </c>
      <c r="B10" s="131"/>
      <c r="C10" s="131"/>
      <c r="D10" s="131"/>
      <c r="E10" s="131"/>
      <c r="F10" s="131"/>
      <c r="G10" s="131"/>
      <c r="H10" s="131"/>
      <c r="I10" s="131"/>
      <c r="J10" s="132"/>
    </row>
    <row r="11" spans="1:10" ht="15">
      <c r="A11" s="140" t="s">
        <v>7</v>
      </c>
      <c r="B11" s="142" t="s">
        <v>8</v>
      </c>
      <c r="C11" s="143" t="s">
        <v>9</v>
      </c>
      <c r="D11" s="143" t="s">
        <v>10</v>
      </c>
      <c r="E11" s="143" t="s">
        <v>11</v>
      </c>
      <c r="F11" s="143"/>
      <c r="G11" s="143"/>
      <c r="H11" s="143"/>
      <c r="I11" s="146"/>
      <c r="J11" s="147" t="s">
        <v>12</v>
      </c>
    </row>
    <row r="12" spans="1:10" ht="15">
      <c r="A12" s="140"/>
      <c r="B12" s="142"/>
      <c r="C12" s="144"/>
      <c r="D12" s="144"/>
      <c r="E12" s="6" t="s">
        <v>13</v>
      </c>
      <c r="F12" s="6" t="s">
        <v>14</v>
      </c>
      <c r="G12" s="6" t="s">
        <v>15</v>
      </c>
      <c r="H12" s="6" t="s">
        <v>16</v>
      </c>
      <c r="I12" s="6" t="s">
        <v>17</v>
      </c>
      <c r="J12" s="147"/>
    </row>
    <row r="13" spans="1:10" ht="15">
      <c r="A13" s="140"/>
      <c r="B13" s="142"/>
      <c r="C13" s="144"/>
      <c r="D13" s="144"/>
      <c r="E13" s="7" t="s">
        <v>18</v>
      </c>
      <c r="F13" s="7" t="s">
        <v>19</v>
      </c>
      <c r="G13" s="7" t="s">
        <v>20</v>
      </c>
      <c r="H13" s="7" t="s">
        <v>21</v>
      </c>
      <c r="I13" s="7" t="s">
        <v>22</v>
      </c>
      <c r="J13" s="148"/>
    </row>
    <row r="14" spans="1:10" ht="66.75" customHeight="1">
      <c r="A14" s="141"/>
      <c r="B14" s="143"/>
      <c r="C14" s="144"/>
      <c r="D14" s="145"/>
      <c r="E14" s="8" t="s">
        <v>23</v>
      </c>
      <c r="F14" s="8" t="s">
        <v>98</v>
      </c>
      <c r="G14" s="8" t="s">
        <v>25</v>
      </c>
      <c r="H14" s="8" t="s">
        <v>26</v>
      </c>
      <c r="I14" s="8" t="s">
        <v>27</v>
      </c>
      <c r="J14" s="9" t="s">
        <v>28</v>
      </c>
    </row>
    <row r="15" spans="1:10" ht="39.75" customHeight="1">
      <c r="A15" s="10">
        <v>1</v>
      </c>
      <c r="B15" s="11" t="s">
        <v>151</v>
      </c>
      <c r="C15" s="12">
        <v>0.3</v>
      </c>
      <c r="D15" s="13">
        <v>1</v>
      </c>
      <c r="E15" s="14"/>
      <c r="F15" s="14"/>
      <c r="G15" s="14"/>
      <c r="H15" s="14">
        <v>27</v>
      </c>
      <c r="I15" s="14"/>
      <c r="J15" s="15">
        <f>C15*(E15+F15+G15+H15+I15)</f>
        <v>8.1</v>
      </c>
    </row>
    <row r="16" spans="1:10" ht="38.25" customHeight="1">
      <c r="A16" s="10">
        <v>2</v>
      </c>
      <c r="B16" s="11" t="s">
        <v>181</v>
      </c>
      <c r="C16" s="12">
        <v>0.3</v>
      </c>
      <c r="D16" s="13">
        <v>0.5</v>
      </c>
      <c r="E16" s="14"/>
      <c r="F16" s="14"/>
      <c r="G16" s="14"/>
      <c r="H16" s="14">
        <v>27</v>
      </c>
      <c r="I16" s="14"/>
      <c r="J16" s="15">
        <f>C16*(E16+F16+G16+H16+I16)</f>
        <v>8.1</v>
      </c>
    </row>
    <row r="17" spans="1:10" ht="39.75" customHeight="1">
      <c r="A17" s="10">
        <v>11</v>
      </c>
      <c r="B17" s="11" t="s">
        <v>178</v>
      </c>
      <c r="C17" s="16">
        <v>0.4</v>
      </c>
      <c r="D17" s="34">
        <v>1</v>
      </c>
      <c r="E17" s="35"/>
      <c r="F17" s="35"/>
      <c r="G17" s="35"/>
      <c r="H17" s="35">
        <v>27</v>
      </c>
      <c r="I17" s="35"/>
      <c r="J17" s="15">
        <f>C17*(E17+F17+G17+H17+I17)</f>
        <v>10.8</v>
      </c>
    </row>
    <row r="18" spans="1:10" ht="15.75" thickBot="1">
      <c r="A18" s="136" t="s">
        <v>29</v>
      </c>
      <c r="B18" s="137"/>
      <c r="C18" s="137"/>
      <c r="D18" s="137"/>
      <c r="E18" s="138"/>
      <c r="F18" s="138"/>
      <c r="G18" s="138"/>
      <c r="H18" s="138"/>
      <c r="I18" s="139"/>
      <c r="J18" s="17">
        <f>SUM(J15:J17)</f>
        <v>27</v>
      </c>
    </row>
    <row r="19" spans="1:10" ht="15.75" thickBot="1">
      <c r="A19" s="18"/>
      <c r="B19" s="18"/>
      <c r="C19" s="18"/>
      <c r="D19" s="18"/>
      <c r="E19" s="18"/>
      <c r="F19" s="18"/>
      <c r="G19" s="18"/>
      <c r="H19" s="18"/>
      <c r="I19" s="18"/>
      <c r="J19" s="18"/>
    </row>
    <row r="20" spans="1:10" ht="83.25" customHeight="1">
      <c r="A20" s="101" t="s">
        <v>134</v>
      </c>
      <c r="B20" s="126"/>
      <c r="C20" s="126"/>
      <c r="D20" s="126"/>
      <c r="E20" s="126"/>
      <c r="F20" s="126"/>
      <c r="G20" s="126"/>
      <c r="H20" s="126"/>
      <c r="I20" s="126"/>
      <c r="J20" s="127"/>
    </row>
    <row r="21" spans="1:10" ht="21" customHeight="1">
      <c r="A21" s="111" t="s">
        <v>30</v>
      </c>
      <c r="B21" s="112"/>
      <c r="C21" s="112"/>
      <c r="D21" s="112"/>
      <c r="E21" s="112"/>
      <c r="F21" s="112"/>
      <c r="G21" s="112" t="s">
        <v>31</v>
      </c>
      <c r="H21" s="112"/>
      <c r="I21" s="112" t="s">
        <v>32</v>
      </c>
      <c r="J21" s="113"/>
    </row>
    <row r="22" spans="1:10" ht="57.75" customHeight="1">
      <c r="A22" s="39" t="s">
        <v>59</v>
      </c>
      <c r="B22" s="40"/>
      <c r="C22" s="40"/>
      <c r="D22" s="40"/>
      <c r="E22" s="40"/>
      <c r="F22" s="40"/>
      <c r="G22" s="41" t="s">
        <v>51</v>
      </c>
      <c r="H22" s="41"/>
      <c r="I22" s="149">
        <v>1</v>
      </c>
      <c r="J22" s="150"/>
    </row>
    <row r="23" spans="1:10" ht="36.75" customHeight="1">
      <c r="A23" s="39" t="s">
        <v>135</v>
      </c>
      <c r="B23" s="40"/>
      <c r="C23" s="40"/>
      <c r="D23" s="40"/>
      <c r="E23" s="40"/>
      <c r="F23" s="40"/>
      <c r="G23" s="41" t="s">
        <v>51</v>
      </c>
      <c r="H23" s="41"/>
      <c r="I23" s="149">
        <v>1</v>
      </c>
      <c r="J23" s="150"/>
    </row>
    <row r="24" spans="1:10" ht="45.75" customHeight="1">
      <c r="A24" s="39" t="s">
        <v>136</v>
      </c>
      <c r="B24" s="40"/>
      <c r="C24" s="40"/>
      <c r="D24" s="40"/>
      <c r="E24" s="40"/>
      <c r="F24" s="40"/>
      <c r="G24" s="41" t="s">
        <v>51</v>
      </c>
      <c r="H24" s="41"/>
      <c r="I24" s="200">
        <v>1</v>
      </c>
      <c r="J24" s="201"/>
    </row>
    <row r="25" spans="1:10" ht="17.25" customHeight="1">
      <c r="A25" s="61" t="s">
        <v>33</v>
      </c>
      <c r="B25" s="62"/>
      <c r="C25" s="62"/>
      <c r="D25" s="62"/>
      <c r="E25" s="62"/>
      <c r="F25" s="62"/>
      <c r="G25" s="62"/>
      <c r="H25" s="63"/>
      <c r="I25" s="82">
        <f>(SUM(I22:J24)/COUNTA(I22:J24))</f>
        <v>1</v>
      </c>
      <c r="J25" s="83"/>
    </row>
    <row r="26" spans="1:10" ht="30.75" customHeight="1">
      <c r="A26" s="84" t="s">
        <v>34</v>
      </c>
      <c r="B26" s="85"/>
      <c r="C26" s="85" t="s">
        <v>35</v>
      </c>
      <c r="D26" s="85"/>
      <c r="E26" s="85" t="s">
        <v>36</v>
      </c>
      <c r="F26" s="85"/>
      <c r="G26" s="85" t="s">
        <v>37</v>
      </c>
      <c r="H26" s="85"/>
      <c r="I26" s="85" t="s">
        <v>38</v>
      </c>
      <c r="J26" s="86"/>
    </row>
    <row r="27" spans="1:10" ht="15">
      <c r="A27" s="44" t="s">
        <v>60</v>
      </c>
      <c r="B27" s="45"/>
      <c r="C27" s="45" t="s">
        <v>56</v>
      </c>
      <c r="D27" s="45"/>
      <c r="E27" s="45" t="s">
        <v>62</v>
      </c>
      <c r="F27" s="45"/>
      <c r="G27" s="45">
        <v>1</v>
      </c>
      <c r="H27" s="45"/>
      <c r="I27" s="46">
        <v>1</v>
      </c>
      <c r="J27" s="47"/>
    </row>
    <row r="28" spans="1:12" ht="37.5" customHeight="1">
      <c r="A28" s="44" t="s">
        <v>61</v>
      </c>
      <c r="B28" s="45"/>
      <c r="C28" s="45" t="s">
        <v>91</v>
      </c>
      <c r="D28" s="45"/>
      <c r="E28" s="58">
        <v>1</v>
      </c>
      <c r="F28" s="45"/>
      <c r="G28" s="45">
        <v>100</v>
      </c>
      <c r="H28" s="45"/>
      <c r="I28" s="46">
        <v>1</v>
      </c>
      <c r="J28" s="47"/>
      <c r="K28" s="19"/>
      <c r="L28" s="19"/>
    </row>
    <row r="29" spans="1:12" ht="48.75" customHeight="1">
      <c r="A29" s="44" t="s">
        <v>137</v>
      </c>
      <c r="B29" s="45"/>
      <c r="C29" s="45" t="s">
        <v>56</v>
      </c>
      <c r="D29" s="45"/>
      <c r="E29" s="45" t="s">
        <v>62</v>
      </c>
      <c r="F29" s="45"/>
      <c r="G29" s="45">
        <v>1</v>
      </c>
      <c r="H29" s="45"/>
      <c r="I29" s="46">
        <v>1</v>
      </c>
      <c r="J29" s="47"/>
      <c r="K29" s="19"/>
      <c r="L29" s="19"/>
    </row>
    <row r="30" spans="1:12" ht="21.75" customHeight="1">
      <c r="A30" s="64" t="s">
        <v>39</v>
      </c>
      <c r="B30" s="65"/>
      <c r="C30" s="65"/>
      <c r="D30" s="65"/>
      <c r="E30" s="65"/>
      <c r="F30" s="65"/>
      <c r="G30" s="65"/>
      <c r="H30" s="66"/>
      <c r="I30" s="67">
        <f>(SUM(I27:J29)/COUNTA(I27:J29))</f>
        <v>1</v>
      </c>
      <c r="J30" s="68" t="e">
        <f>(SUM(J27:K29)/COUNTA(J27:K29))</f>
        <v>#DIV/0!</v>
      </c>
      <c r="K30" s="19"/>
      <c r="L30" s="19"/>
    </row>
    <row r="31" spans="1:12" ht="16.5" customHeight="1">
      <c r="A31" s="64" t="s">
        <v>40</v>
      </c>
      <c r="B31" s="65"/>
      <c r="C31" s="65"/>
      <c r="D31" s="65"/>
      <c r="E31" s="65"/>
      <c r="F31" s="65"/>
      <c r="G31" s="65"/>
      <c r="H31" s="66"/>
      <c r="I31" s="116">
        <f>IF(I30&gt;100%,"100%",I30)</f>
        <v>1</v>
      </c>
      <c r="J31" s="117"/>
      <c r="K31" s="158"/>
      <c r="L31" s="158"/>
    </row>
    <row r="32" spans="1:12" ht="83.25" customHeight="1">
      <c r="A32" s="73" t="s">
        <v>57</v>
      </c>
      <c r="B32" s="66"/>
      <c r="C32" s="76" t="s">
        <v>209</v>
      </c>
      <c r="D32" s="77"/>
      <c r="E32" s="77"/>
      <c r="F32" s="77"/>
      <c r="G32" s="77"/>
      <c r="H32" s="77"/>
      <c r="I32" s="77"/>
      <c r="J32" s="78"/>
      <c r="K32" s="165"/>
      <c r="L32" s="165"/>
    </row>
    <row r="33" spans="1:12" s="1" customFormat="1" ht="77.25" customHeight="1">
      <c r="A33" s="73" t="s">
        <v>58</v>
      </c>
      <c r="B33" s="66"/>
      <c r="C33" s="76" t="s">
        <v>205</v>
      </c>
      <c r="D33" s="77"/>
      <c r="E33" s="77"/>
      <c r="F33" s="77"/>
      <c r="G33" s="77"/>
      <c r="H33" s="77"/>
      <c r="I33" s="77"/>
      <c r="J33" s="78"/>
      <c r="K33" s="20"/>
      <c r="L33" s="20"/>
    </row>
    <row r="34" spans="1:12" s="1" customFormat="1" ht="15">
      <c r="A34" s="84" t="s">
        <v>43</v>
      </c>
      <c r="B34" s="85"/>
      <c r="C34" s="85" t="s">
        <v>44</v>
      </c>
      <c r="D34" s="85"/>
      <c r="E34" s="85" t="s">
        <v>45</v>
      </c>
      <c r="F34" s="85"/>
      <c r="G34" s="92" t="s">
        <v>46</v>
      </c>
      <c r="H34" s="93"/>
      <c r="I34" s="93"/>
      <c r="J34" s="94"/>
      <c r="K34" s="20"/>
      <c r="L34" s="20"/>
    </row>
    <row r="35" spans="1:12" s="1" customFormat="1" ht="15">
      <c r="A35" s="104" t="s">
        <v>138</v>
      </c>
      <c r="B35" s="105"/>
      <c r="C35" s="106"/>
      <c r="D35" s="107"/>
      <c r="E35" s="106"/>
      <c r="F35" s="107"/>
      <c r="G35" s="108"/>
      <c r="H35" s="109"/>
      <c r="I35" s="109"/>
      <c r="J35" s="110"/>
      <c r="K35" s="20"/>
      <c r="L35" s="20"/>
    </row>
    <row r="36" spans="1:12" s="1" customFormat="1" ht="35.25" customHeight="1">
      <c r="A36" s="84" t="s">
        <v>47</v>
      </c>
      <c r="B36" s="85"/>
      <c r="C36" s="85"/>
      <c r="D36" s="85"/>
      <c r="E36" s="85" t="s">
        <v>48</v>
      </c>
      <c r="F36" s="85"/>
      <c r="G36" s="85"/>
      <c r="H36" s="85"/>
      <c r="I36" s="85"/>
      <c r="J36" s="86"/>
      <c r="K36" s="20"/>
      <c r="L36" s="20"/>
    </row>
    <row r="37" spans="1:12" s="1" customFormat="1" ht="31.5" customHeight="1" thickBot="1">
      <c r="A37" s="89"/>
      <c r="B37" s="90"/>
      <c r="C37" s="90"/>
      <c r="D37" s="90"/>
      <c r="E37" s="90"/>
      <c r="F37" s="90"/>
      <c r="G37" s="90"/>
      <c r="H37" s="90"/>
      <c r="I37" s="90"/>
      <c r="J37" s="91"/>
      <c r="K37" s="24"/>
      <c r="L37" s="24"/>
    </row>
    <row r="38" spans="1:12" s="1" customFormat="1" ht="15.75" thickBot="1">
      <c r="A38" s="23"/>
      <c r="B38" s="23"/>
      <c r="C38" s="23"/>
      <c r="D38" s="23"/>
      <c r="E38" s="23"/>
      <c r="F38" s="23"/>
      <c r="G38" s="23"/>
      <c r="H38" s="23"/>
      <c r="I38" s="23"/>
      <c r="J38" s="23"/>
      <c r="K38" s="20"/>
      <c r="L38" s="20"/>
    </row>
    <row r="39" spans="1:12" s="1" customFormat="1" ht="78" customHeight="1">
      <c r="A39" s="101" t="s">
        <v>179</v>
      </c>
      <c r="B39" s="102"/>
      <c r="C39" s="102"/>
      <c r="D39" s="102"/>
      <c r="E39" s="102"/>
      <c r="F39" s="102"/>
      <c r="G39" s="102"/>
      <c r="H39" s="102"/>
      <c r="I39" s="102"/>
      <c r="J39" s="103"/>
      <c r="K39" s="20"/>
      <c r="L39" s="20"/>
    </row>
    <row r="40" spans="1:12" s="1" customFormat="1" ht="21" customHeight="1">
      <c r="A40" s="111" t="s">
        <v>30</v>
      </c>
      <c r="B40" s="112"/>
      <c r="C40" s="112"/>
      <c r="D40" s="112"/>
      <c r="E40" s="112"/>
      <c r="F40" s="112"/>
      <c r="G40" s="112" t="s">
        <v>31</v>
      </c>
      <c r="H40" s="112"/>
      <c r="I40" s="112" t="s">
        <v>32</v>
      </c>
      <c r="J40" s="113"/>
      <c r="K40" s="20"/>
      <c r="L40" s="20"/>
    </row>
    <row r="41" spans="1:10" s="1" customFormat="1" ht="15">
      <c r="A41" s="79" t="s">
        <v>139</v>
      </c>
      <c r="B41" s="80"/>
      <c r="C41" s="80"/>
      <c r="D41" s="80"/>
      <c r="E41" s="80"/>
      <c r="F41" s="81"/>
      <c r="G41" s="41" t="s">
        <v>112</v>
      </c>
      <c r="H41" s="41"/>
      <c r="I41" s="128">
        <v>1</v>
      </c>
      <c r="J41" s="129"/>
    </row>
    <row r="42" spans="1:10" ht="15" customHeight="1">
      <c r="A42" s="39" t="s">
        <v>141</v>
      </c>
      <c r="B42" s="40"/>
      <c r="C42" s="40"/>
      <c r="D42" s="40"/>
      <c r="E42" s="40"/>
      <c r="F42" s="40"/>
      <c r="G42" s="56" t="s">
        <v>222</v>
      </c>
      <c r="H42" s="57"/>
      <c r="I42" s="32">
        <v>0</v>
      </c>
      <c r="J42" s="33"/>
    </row>
    <row r="43" spans="1:10" ht="15">
      <c r="A43" s="39" t="s">
        <v>140</v>
      </c>
      <c r="B43" s="40"/>
      <c r="C43" s="40"/>
      <c r="D43" s="40"/>
      <c r="E43" s="40"/>
      <c r="F43" s="40"/>
      <c r="G43" s="41" t="s">
        <v>142</v>
      </c>
      <c r="H43" s="41"/>
      <c r="I43" s="114">
        <v>0</v>
      </c>
      <c r="J43" s="115"/>
    </row>
    <row r="44" spans="1:10" ht="15">
      <c r="A44" s="61" t="s">
        <v>33</v>
      </c>
      <c r="B44" s="62"/>
      <c r="C44" s="62"/>
      <c r="D44" s="62"/>
      <c r="E44" s="62"/>
      <c r="F44" s="62"/>
      <c r="G44" s="62"/>
      <c r="H44" s="63"/>
      <c r="I44" s="82">
        <f>(SUM(I41:J43)/3)</f>
        <v>0.3333333333333333</v>
      </c>
      <c r="J44" s="83"/>
    </row>
    <row r="45" spans="1:10" ht="16.5" customHeight="1">
      <c r="A45" s="84" t="s">
        <v>34</v>
      </c>
      <c r="B45" s="85"/>
      <c r="C45" s="85" t="s">
        <v>35</v>
      </c>
      <c r="D45" s="85"/>
      <c r="E45" s="85" t="s">
        <v>36</v>
      </c>
      <c r="F45" s="85"/>
      <c r="G45" s="85" t="s">
        <v>37</v>
      </c>
      <c r="H45" s="85"/>
      <c r="I45" s="85" t="s">
        <v>38</v>
      </c>
      <c r="J45" s="86"/>
    </row>
    <row r="46" spans="1:10" ht="68.25" customHeight="1">
      <c r="A46" s="44" t="s">
        <v>180</v>
      </c>
      <c r="B46" s="45"/>
      <c r="C46" s="45" t="s">
        <v>113</v>
      </c>
      <c r="D46" s="45"/>
      <c r="E46" s="58" t="s">
        <v>100</v>
      </c>
      <c r="F46" s="45"/>
      <c r="G46" s="59" t="s">
        <v>100</v>
      </c>
      <c r="H46" s="60"/>
      <c r="I46" s="87">
        <v>1</v>
      </c>
      <c r="J46" s="88"/>
    </row>
    <row r="47" spans="1:10" ht="57.75" customHeight="1">
      <c r="A47" s="44" t="s">
        <v>114</v>
      </c>
      <c r="B47" s="45"/>
      <c r="C47" s="45" t="s">
        <v>91</v>
      </c>
      <c r="D47" s="45"/>
      <c r="E47" s="58">
        <v>1</v>
      </c>
      <c r="F47" s="45"/>
      <c r="G47" s="59">
        <v>0</v>
      </c>
      <c r="H47" s="60"/>
      <c r="I47" s="87">
        <f>G47/E47</f>
        <v>0</v>
      </c>
      <c r="J47" s="88"/>
    </row>
    <row r="48" spans="1:10" ht="15">
      <c r="A48" s="64" t="s">
        <v>39</v>
      </c>
      <c r="B48" s="65"/>
      <c r="C48" s="65"/>
      <c r="D48" s="65"/>
      <c r="E48" s="65"/>
      <c r="F48" s="65"/>
      <c r="G48" s="65"/>
      <c r="H48" s="66"/>
      <c r="I48" s="67">
        <f>(SUM(I46:J46)/2)</f>
        <v>0.5</v>
      </c>
      <c r="J48" s="68" t="e">
        <f>(SUM(J46:K46)/COUNTA(J46:K46))</f>
        <v>#DIV/0!</v>
      </c>
    </row>
    <row r="49" spans="1:10" ht="15">
      <c r="A49" s="64" t="s">
        <v>40</v>
      </c>
      <c r="B49" s="65"/>
      <c r="C49" s="65"/>
      <c r="D49" s="65"/>
      <c r="E49" s="65"/>
      <c r="F49" s="65"/>
      <c r="G49" s="65"/>
      <c r="H49" s="66"/>
      <c r="I49" s="116">
        <f>IF(I48&gt;100%,"100%",I48)</f>
        <v>0.5</v>
      </c>
      <c r="J49" s="117"/>
    </row>
    <row r="50" spans="1:10" ht="15">
      <c r="A50" s="73" t="s">
        <v>57</v>
      </c>
      <c r="B50" s="66"/>
      <c r="C50" s="74"/>
      <c r="D50" s="74"/>
      <c r="E50" s="74"/>
      <c r="F50" s="74"/>
      <c r="G50" s="74"/>
      <c r="H50" s="74"/>
      <c r="I50" s="74"/>
      <c r="J50" s="75"/>
    </row>
    <row r="51" spans="1:10" ht="66.75" customHeight="1">
      <c r="A51" s="73" t="s">
        <v>58</v>
      </c>
      <c r="B51" s="66"/>
      <c r="C51" s="76" t="s">
        <v>223</v>
      </c>
      <c r="D51" s="77"/>
      <c r="E51" s="77"/>
      <c r="F51" s="77"/>
      <c r="G51" s="77"/>
      <c r="H51" s="77"/>
      <c r="I51" s="77"/>
      <c r="J51" s="78"/>
    </row>
    <row r="52" spans="1:10" ht="15" customHeight="1">
      <c r="A52" s="84" t="s">
        <v>43</v>
      </c>
      <c r="B52" s="85"/>
      <c r="C52" s="85" t="s">
        <v>44</v>
      </c>
      <c r="D52" s="85"/>
      <c r="E52" s="85" t="s">
        <v>45</v>
      </c>
      <c r="F52" s="85"/>
      <c r="G52" s="92" t="s">
        <v>46</v>
      </c>
      <c r="H52" s="93"/>
      <c r="I52" s="93"/>
      <c r="J52" s="94"/>
    </row>
    <row r="53" spans="1:10" ht="15" customHeight="1">
      <c r="A53" s="104" t="s">
        <v>138</v>
      </c>
      <c r="B53" s="105"/>
      <c r="C53" s="106"/>
      <c r="D53" s="107"/>
      <c r="E53" s="106"/>
      <c r="F53" s="107"/>
      <c r="G53" s="108"/>
      <c r="H53" s="109"/>
      <c r="I53" s="109"/>
      <c r="J53" s="110"/>
    </row>
    <row r="54" spans="1:10" ht="15" customHeight="1">
      <c r="A54" s="84" t="s">
        <v>47</v>
      </c>
      <c r="B54" s="85"/>
      <c r="C54" s="85"/>
      <c r="D54" s="85"/>
      <c r="E54" s="85" t="s">
        <v>48</v>
      </c>
      <c r="F54" s="85"/>
      <c r="G54" s="85"/>
      <c r="H54" s="85"/>
      <c r="I54" s="85"/>
      <c r="J54" s="86"/>
    </row>
    <row r="55" spans="1:10" ht="15" customHeight="1" thickBot="1">
      <c r="A55" s="89"/>
      <c r="B55" s="90"/>
      <c r="C55" s="90"/>
      <c r="D55" s="90"/>
      <c r="E55" s="90"/>
      <c r="F55" s="90"/>
      <c r="G55" s="90"/>
      <c r="H55" s="90"/>
      <c r="I55" s="90"/>
      <c r="J55" s="91"/>
    </row>
    <row r="56" ht="15.75" thickBot="1"/>
    <row r="57" spans="1:10" ht="72.75" customHeight="1">
      <c r="A57" s="101" t="s">
        <v>183</v>
      </c>
      <c r="B57" s="126"/>
      <c r="C57" s="126"/>
      <c r="D57" s="126"/>
      <c r="E57" s="126"/>
      <c r="F57" s="126"/>
      <c r="G57" s="126"/>
      <c r="H57" s="126"/>
      <c r="I57" s="126"/>
      <c r="J57" s="127"/>
    </row>
    <row r="58" spans="1:10" ht="15">
      <c r="A58" s="111" t="s">
        <v>30</v>
      </c>
      <c r="B58" s="112"/>
      <c r="C58" s="112"/>
      <c r="D58" s="112"/>
      <c r="E58" s="112"/>
      <c r="F58" s="112"/>
      <c r="G58" s="112" t="s">
        <v>31</v>
      </c>
      <c r="H58" s="112"/>
      <c r="I58" s="112" t="s">
        <v>32</v>
      </c>
      <c r="J58" s="113"/>
    </row>
    <row r="59" spans="1:10" ht="52.5" customHeight="1">
      <c r="A59" s="39" t="s">
        <v>173</v>
      </c>
      <c r="B59" s="40"/>
      <c r="C59" s="40"/>
      <c r="D59" s="40"/>
      <c r="E59" s="40"/>
      <c r="F59" s="40"/>
      <c r="G59" s="41" t="s">
        <v>170</v>
      </c>
      <c r="H59" s="41"/>
      <c r="I59" s="149">
        <v>1</v>
      </c>
      <c r="J59" s="150"/>
    </row>
    <row r="60" spans="1:10" ht="21" customHeight="1">
      <c r="A60" s="39" t="s">
        <v>166</v>
      </c>
      <c r="B60" s="40"/>
      <c r="C60" s="40"/>
      <c r="D60" s="40"/>
      <c r="E60" s="40"/>
      <c r="F60" s="40"/>
      <c r="G60" s="41" t="s">
        <v>171</v>
      </c>
      <c r="H60" s="41"/>
      <c r="I60" s="149">
        <v>1</v>
      </c>
      <c r="J60" s="150"/>
    </row>
    <row r="61" spans="1:10" ht="39.75" customHeight="1">
      <c r="A61" s="69" t="s">
        <v>172</v>
      </c>
      <c r="B61" s="70"/>
      <c r="C61" s="70"/>
      <c r="D61" s="70"/>
      <c r="E61" s="70"/>
      <c r="F61" s="57"/>
      <c r="G61" s="41" t="s">
        <v>51</v>
      </c>
      <c r="H61" s="41"/>
      <c r="I61" s="149">
        <v>1</v>
      </c>
      <c r="J61" s="150"/>
    </row>
    <row r="62" spans="1:10" ht="15">
      <c r="A62" s="61" t="s">
        <v>33</v>
      </c>
      <c r="B62" s="62"/>
      <c r="C62" s="62"/>
      <c r="D62" s="62"/>
      <c r="E62" s="62"/>
      <c r="F62" s="62"/>
      <c r="G62" s="62"/>
      <c r="H62" s="63"/>
      <c r="I62" s="159">
        <f>(SUM(I59:J61)/COUNTA(I59:J61))</f>
        <v>1</v>
      </c>
      <c r="J62" s="160"/>
    </row>
    <row r="63" spans="1:10" ht="15">
      <c r="A63" s="84" t="s">
        <v>34</v>
      </c>
      <c r="B63" s="85"/>
      <c r="C63" s="85" t="s">
        <v>35</v>
      </c>
      <c r="D63" s="85"/>
      <c r="E63" s="85" t="s">
        <v>36</v>
      </c>
      <c r="F63" s="85"/>
      <c r="G63" s="85" t="s">
        <v>37</v>
      </c>
      <c r="H63" s="85"/>
      <c r="I63" s="85" t="s">
        <v>38</v>
      </c>
      <c r="J63" s="86"/>
    </row>
    <row r="64" spans="1:10" ht="67.5" customHeight="1">
      <c r="A64" s="266" t="s">
        <v>174</v>
      </c>
      <c r="B64" s="267"/>
      <c r="C64" s="268" t="s">
        <v>65</v>
      </c>
      <c r="D64" s="267"/>
      <c r="E64" s="268" t="s">
        <v>66</v>
      </c>
      <c r="F64" s="267"/>
      <c r="G64" s="268" t="s">
        <v>66</v>
      </c>
      <c r="H64" s="267"/>
      <c r="I64" s="269">
        <v>1</v>
      </c>
      <c r="J64" s="270"/>
    </row>
    <row r="65" spans="1:10" ht="18.75" customHeight="1">
      <c r="A65" s="266" t="s">
        <v>167</v>
      </c>
      <c r="B65" s="267"/>
      <c r="C65" s="268" t="s">
        <v>65</v>
      </c>
      <c r="D65" s="267"/>
      <c r="E65" s="268" t="s">
        <v>66</v>
      </c>
      <c r="F65" s="267"/>
      <c r="G65" s="268" t="s">
        <v>66</v>
      </c>
      <c r="H65" s="267"/>
      <c r="I65" s="269">
        <v>1</v>
      </c>
      <c r="J65" s="270"/>
    </row>
    <row r="66" spans="1:10" ht="15">
      <c r="A66" s="44" t="s">
        <v>168</v>
      </c>
      <c r="B66" s="45"/>
      <c r="C66" s="45" t="s">
        <v>41</v>
      </c>
      <c r="D66" s="45"/>
      <c r="E66" s="45">
        <v>1</v>
      </c>
      <c r="F66" s="45"/>
      <c r="G66" s="45">
        <v>1</v>
      </c>
      <c r="H66" s="45"/>
      <c r="I66" s="269">
        <f>G66/E66</f>
        <v>1</v>
      </c>
      <c r="J66" s="270"/>
    </row>
    <row r="67" spans="1:10" ht="15">
      <c r="A67" s="64" t="s">
        <v>39</v>
      </c>
      <c r="B67" s="65"/>
      <c r="C67" s="65"/>
      <c r="D67" s="65"/>
      <c r="E67" s="65"/>
      <c r="F67" s="65"/>
      <c r="G67" s="65"/>
      <c r="H67" s="66"/>
      <c r="I67" s="168">
        <f>(SUM(I64:J66)/COUNTA(I64:J66))</f>
        <v>1</v>
      </c>
      <c r="J67" s="169" t="e">
        <f>(SUM(J66:K66)/COUNTA(J66:K66))</f>
        <v>#DIV/0!</v>
      </c>
    </row>
    <row r="68" spans="1:10" ht="15">
      <c r="A68" s="274" t="s">
        <v>40</v>
      </c>
      <c r="B68" s="275"/>
      <c r="C68" s="275"/>
      <c r="D68" s="275"/>
      <c r="E68" s="275"/>
      <c r="F68" s="275"/>
      <c r="G68" s="275"/>
      <c r="H68" s="276"/>
      <c r="I68" s="277">
        <f>IF(I67&gt;100%,"100%",I67)</f>
        <v>1</v>
      </c>
      <c r="J68" s="278"/>
    </row>
    <row r="69" spans="1:10" ht="174.75" customHeight="1">
      <c r="A69" s="279" t="s">
        <v>57</v>
      </c>
      <c r="B69" s="279"/>
      <c r="C69" s="280" t="s">
        <v>210</v>
      </c>
      <c r="D69" s="281"/>
      <c r="E69" s="281"/>
      <c r="F69" s="281"/>
      <c r="G69" s="281"/>
      <c r="H69" s="281"/>
      <c r="I69" s="281"/>
      <c r="J69" s="282"/>
    </row>
    <row r="70" spans="1:10" ht="15">
      <c r="A70" s="279" t="s">
        <v>58</v>
      </c>
      <c r="B70" s="279"/>
      <c r="C70" s="272"/>
      <c r="D70" s="273"/>
      <c r="E70" s="273"/>
      <c r="F70" s="273"/>
      <c r="G70" s="273"/>
      <c r="H70" s="273"/>
      <c r="I70" s="273"/>
      <c r="J70" s="251"/>
    </row>
    <row r="71" spans="1:10" ht="15">
      <c r="A71" s="84" t="s">
        <v>43</v>
      </c>
      <c r="B71" s="85"/>
      <c r="C71" s="85" t="s">
        <v>44</v>
      </c>
      <c r="D71" s="85"/>
      <c r="E71" s="85" t="s">
        <v>45</v>
      </c>
      <c r="F71" s="85"/>
      <c r="G71" s="92" t="s">
        <v>46</v>
      </c>
      <c r="H71" s="93"/>
      <c r="I71" s="93"/>
      <c r="J71" s="94"/>
    </row>
    <row r="72" spans="1:10" ht="30.75" customHeight="1">
      <c r="A72" s="95" t="s">
        <v>64</v>
      </c>
      <c r="B72" s="41"/>
      <c r="C72" s="41"/>
      <c r="D72" s="41"/>
      <c r="E72" s="41"/>
      <c r="F72" s="41"/>
      <c r="G72" s="40" t="s">
        <v>169</v>
      </c>
      <c r="H72" s="40"/>
      <c r="I72" s="40"/>
      <c r="J72" s="271"/>
    </row>
    <row r="73" spans="1:10" ht="44.25" customHeight="1">
      <c r="A73" s="104" t="s">
        <v>184</v>
      </c>
      <c r="B73" s="105"/>
      <c r="C73" s="106" t="s">
        <v>55</v>
      </c>
      <c r="D73" s="107"/>
      <c r="E73" s="106" t="s">
        <v>16</v>
      </c>
      <c r="F73" s="107"/>
      <c r="G73" s="123" t="s">
        <v>201</v>
      </c>
      <c r="H73" s="124"/>
      <c r="I73" s="124"/>
      <c r="J73" s="125"/>
    </row>
    <row r="74" spans="1:10" ht="15">
      <c r="A74" s="84" t="s">
        <v>47</v>
      </c>
      <c r="B74" s="85"/>
      <c r="C74" s="85"/>
      <c r="D74" s="85"/>
      <c r="E74" s="85" t="s">
        <v>48</v>
      </c>
      <c r="F74" s="85"/>
      <c r="G74" s="85"/>
      <c r="H74" s="85"/>
      <c r="I74" s="85"/>
      <c r="J74" s="86"/>
    </row>
    <row r="75" spans="1:10" ht="15.75" thickBot="1">
      <c r="A75" s="89"/>
      <c r="B75" s="90"/>
      <c r="C75" s="90"/>
      <c r="D75" s="90"/>
      <c r="E75" s="90"/>
      <c r="F75" s="90"/>
      <c r="G75" s="90"/>
      <c r="H75" s="90"/>
      <c r="I75" s="90"/>
      <c r="J75" s="91"/>
    </row>
    <row r="76" ht="15"/>
    <row r="77" ht="15"/>
    <row r="78" ht="15"/>
    <row r="79" ht="15"/>
    <row r="80" ht="15"/>
    <row r="81" ht="15"/>
    <row r="82" ht="15"/>
    <row r="83" ht="15"/>
    <row r="84" ht="15"/>
    <row r="85" ht="15"/>
    <row r="86" ht="15"/>
    <row r="87" ht="15"/>
    <row r="88" ht="15"/>
    <row r="89" ht="15"/>
    <row r="90" ht="15"/>
    <row r="91" ht="15"/>
    <row r="92" ht="15"/>
    <row r="93" ht="15"/>
    <row r="94" ht="15"/>
  </sheetData>
  <sheetProtection/>
  <mergeCells count="184">
    <mergeCell ref="A71:B71"/>
    <mergeCell ref="C71:D71"/>
    <mergeCell ref="E71:F71"/>
    <mergeCell ref="G71:J71"/>
    <mergeCell ref="I67:J67"/>
    <mergeCell ref="A68:H68"/>
    <mergeCell ref="I68:J68"/>
    <mergeCell ref="A69:B69"/>
    <mergeCell ref="C69:J69"/>
    <mergeCell ref="A70:B70"/>
    <mergeCell ref="C70:J70"/>
    <mergeCell ref="A66:B66"/>
    <mergeCell ref="C66:D66"/>
    <mergeCell ref="E66:F66"/>
    <mergeCell ref="G66:H66"/>
    <mergeCell ref="I66:J66"/>
    <mergeCell ref="A72:B72"/>
    <mergeCell ref="C72:D72"/>
    <mergeCell ref="E72:F72"/>
    <mergeCell ref="G72:J72"/>
    <mergeCell ref="A67:H67"/>
    <mergeCell ref="A64:B64"/>
    <mergeCell ref="C64:D64"/>
    <mergeCell ref="E64:F64"/>
    <mergeCell ref="G64:H64"/>
    <mergeCell ref="I64:J64"/>
    <mergeCell ref="A65:B65"/>
    <mergeCell ref="C65:D65"/>
    <mergeCell ref="E65:F65"/>
    <mergeCell ref="G65:H65"/>
    <mergeCell ref="I65:J65"/>
    <mergeCell ref="I62:J62"/>
    <mergeCell ref="A63:B63"/>
    <mergeCell ref="C63:D63"/>
    <mergeCell ref="E63:F63"/>
    <mergeCell ref="G63:H63"/>
    <mergeCell ref="I63:J63"/>
    <mergeCell ref="A11:A14"/>
    <mergeCell ref="B11:B14"/>
    <mergeCell ref="C11:C14"/>
    <mergeCell ref="D11:D14"/>
    <mergeCell ref="E11:I11"/>
    <mergeCell ref="J11:J13"/>
    <mergeCell ref="A24:F24"/>
    <mergeCell ref="G24:H24"/>
    <mergeCell ref="I24:J24"/>
    <mergeCell ref="A6:E6"/>
    <mergeCell ref="F6:J6"/>
    <mergeCell ref="A7:E7"/>
    <mergeCell ref="F7:J7"/>
    <mergeCell ref="A9:J9"/>
    <mergeCell ref="A10:J10"/>
    <mergeCell ref="A1:J1"/>
    <mergeCell ref="A3:J3"/>
    <mergeCell ref="A4:E4"/>
    <mergeCell ref="F4:J4"/>
    <mergeCell ref="A5:E5"/>
    <mergeCell ref="F5:J5"/>
    <mergeCell ref="A18:I18"/>
    <mergeCell ref="K31:L31"/>
    <mergeCell ref="K32:L32"/>
    <mergeCell ref="A20:J20"/>
    <mergeCell ref="A21:F21"/>
    <mergeCell ref="G21:H21"/>
    <mergeCell ref="I21:J21"/>
    <mergeCell ref="A22:F22"/>
    <mergeCell ref="G22:H22"/>
    <mergeCell ref="I22:J22"/>
    <mergeCell ref="A23:F23"/>
    <mergeCell ref="G23:H23"/>
    <mergeCell ref="I23:J23"/>
    <mergeCell ref="E28:F28"/>
    <mergeCell ref="G28:H28"/>
    <mergeCell ref="I28:J28"/>
    <mergeCell ref="A25:H25"/>
    <mergeCell ref="I25:J25"/>
    <mergeCell ref="A26:B26"/>
    <mergeCell ref="C26:D26"/>
    <mergeCell ref="A29:B29"/>
    <mergeCell ref="C29:D29"/>
    <mergeCell ref="E29:F29"/>
    <mergeCell ref="G29:H29"/>
    <mergeCell ref="A30:H30"/>
    <mergeCell ref="A31:H31"/>
    <mergeCell ref="A27:B27"/>
    <mergeCell ref="C27:D27"/>
    <mergeCell ref="E27:F27"/>
    <mergeCell ref="G27:H27"/>
    <mergeCell ref="I27:J27"/>
    <mergeCell ref="A28:B28"/>
    <mergeCell ref="C28:D28"/>
    <mergeCell ref="E26:F26"/>
    <mergeCell ref="G26:H26"/>
    <mergeCell ref="I26:J26"/>
    <mergeCell ref="A35:B35"/>
    <mergeCell ref="C35:D35"/>
    <mergeCell ref="E35:F35"/>
    <mergeCell ref="G35:J35"/>
    <mergeCell ref="E34:F34"/>
    <mergeCell ref="G34:J34"/>
    <mergeCell ref="I31:J31"/>
    <mergeCell ref="A36:D36"/>
    <mergeCell ref="E36:J36"/>
    <mergeCell ref="A37:D37"/>
    <mergeCell ref="E37:J37"/>
    <mergeCell ref="A32:B32"/>
    <mergeCell ref="C32:J32"/>
    <mergeCell ref="A33:B33"/>
    <mergeCell ref="C33:J33"/>
    <mergeCell ref="A34:B34"/>
    <mergeCell ref="C34:D34"/>
    <mergeCell ref="A53:B53"/>
    <mergeCell ref="C53:D53"/>
    <mergeCell ref="E53:F53"/>
    <mergeCell ref="G53:J53"/>
    <mergeCell ref="G42:H42"/>
    <mergeCell ref="A39:J39"/>
    <mergeCell ref="A40:F40"/>
    <mergeCell ref="G40:H40"/>
    <mergeCell ref="I40:J40"/>
    <mergeCell ref="A50:B50"/>
    <mergeCell ref="C50:J50"/>
    <mergeCell ref="A51:B51"/>
    <mergeCell ref="C51:J51"/>
    <mergeCell ref="A52:B52"/>
    <mergeCell ref="C52:D52"/>
    <mergeCell ref="E52:F52"/>
    <mergeCell ref="G52:J52"/>
    <mergeCell ref="I46:J46"/>
    <mergeCell ref="A47:B47"/>
    <mergeCell ref="C47:D47"/>
    <mergeCell ref="E47:F47"/>
    <mergeCell ref="G47:H47"/>
    <mergeCell ref="I47:J47"/>
    <mergeCell ref="A41:F41"/>
    <mergeCell ref="G41:H41"/>
    <mergeCell ref="I41:J41"/>
    <mergeCell ref="A42:F42"/>
    <mergeCell ref="A54:D54"/>
    <mergeCell ref="E54:J54"/>
    <mergeCell ref="A46:B46"/>
    <mergeCell ref="C46:D46"/>
    <mergeCell ref="E46:F46"/>
    <mergeCell ref="G46:H46"/>
    <mergeCell ref="A43:F43"/>
    <mergeCell ref="G43:H43"/>
    <mergeCell ref="I43:J43"/>
    <mergeCell ref="A44:H44"/>
    <mergeCell ref="I44:J44"/>
    <mergeCell ref="A45:B45"/>
    <mergeCell ref="C45:D45"/>
    <mergeCell ref="E45:F45"/>
    <mergeCell ref="G45:H45"/>
    <mergeCell ref="I45:J45"/>
    <mergeCell ref="A61:F61"/>
    <mergeCell ref="G61:H61"/>
    <mergeCell ref="I61:J61"/>
    <mergeCell ref="A62:H62"/>
    <mergeCell ref="I29:J29"/>
    <mergeCell ref="I30:J30"/>
    <mergeCell ref="A48:H48"/>
    <mergeCell ref="I48:J48"/>
    <mergeCell ref="A49:H49"/>
    <mergeCell ref="I49:J49"/>
    <mergeCell ref="A59:F59"/>
    <mergeCell ref="G59:H59"/>
    <mergeCell ref="I59:J59"/>
    <mergeCell ref="A60:F60"/>
    <mergeCell ref="G60:H60"/>
    <mergeCell ref="I60:J60"/>
    <mergeCell ref="A55:D55"/>
    <mergeCell ref="E55:J55"/>
    <mergeCell ref="A57:J57"/>
    <mergeCell ref="A58:F58"/>
    <mergeCell ref="G58:H58"/>
    <mergeCell ref="I58:J58"/>
    <mergeCell ref="A74:D74"/>
    <mergeCell ref="E74:J74"/>
    <mergeCell ref="A75:D75"/>
    <mergeCell ref="E75:J75"/>
    <mergeCell ref="A73:B73"/>
    <mergeCell ref="C73:D73"/>
    <mergeCell ref="E73:F73"/>
    <mergeCell ref="G73:J7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2024-03-05T09:05:20Z</dcterms:modified>
  <cp:category/>
  <cp:version/>
  <cp:contentType/>
  <cp:contentStatus/>
</cp:coreProperties>
</file>